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110" windowWidth="16380" windowHeight="8070" tabRatio="503" firstSheet="3" activeTab="8"/>
  </bookViews>
  <sheets>
    <sheet name="BMM" sheetId="1" r:id="rId1"/>
    <sheet name="ADIA-ZV_ZOS ZVOLEN" sheetId="2" r:id="rId2"/>
    <sheet name="REFLEX" sheetId="3" r:id="rId3"/>
    <sheet name="TATRAMAT" sheetId="4" r:id="rId4"/>
    <sheet name="GOLFREVUE" sheetId="5" r:id="rId5"/>
    <sheet name="J&amp;T Banka" sheetId="6" r:id="rId6"/>
    <sheet name="ladies" sheetId="7" r:id="rId7"/>
    <sheet name="výsledok kola" sheetId="8" r:id="rId8"/>
    <sheet name="priebežné poradie" sheetId="9" r:id="rId9"/>
    <sheet name="Milex" sheetId="10" r:id="rId10"/>
  </sheets>
  <definedNames/>
  <calcPr fullCalcOnLoad="1"/>
</workbook>
</file>

<file path=xl/comments9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<sst xmlns="http://schemas.openxmlformats.org/spreadsheetml/2006/main" count="991" uniqueCount="89">
  <si>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</si>
  <si>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</si>
  <si>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</si>
  <si>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</si>
  <si>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</si>
  <si>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</si>
  <si>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</si>
  <si>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</si>
  <si>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</si>
  <si>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</si>
  <si>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</si>
  <si>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</si>
  <si>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</si>
  <si>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</si>
  <si>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</si>
  <si>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</si>
  <si>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</si>
  <si>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</si>
  <si>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</si>
  <si>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</si>
  <si>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</si>
  <si>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</si>
  <si>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</si>
  <si>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</si>
  <si>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</si>
  <si>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</si>
  <si>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</si>
  <si>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</si>
  <si>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</si>
  <si>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</si>
  <si>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</si>
  <si>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súťaž stableford brutto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</si>
  <si>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</si>
  <si>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</si>
  <si>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</si>
  <si>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</si>
  <si>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</si>
  <si>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Black Stork (A ,B - žlté )</t>
  </si>
  <si>
    <t>Black Stork (A,B - červené značky)</t>
  </si>
  <si>
    <t>brutto stableford body</t>
  </si>
  <si>
    <t>východná skupina, Black Stork,  Veľká Lomnica</t>
  </si>
  <si>
    <t>východná skupina  Black Stork, Veľká  Lomnica</t>
  </si>
  <si>
    <t>BMM</t>
  </si>
  <si>
    <t>REFLEX</t>
  </si>
  <si>
    <t>Mareš Marián</t>
  </si>
  <si>
    <t>Žatko Róbert</t>
  </si>
  <si>
    <t>Borčin Pavol</t>
  </si>
  <si>
    <t>Borčinová Renáta</t>
  </si>
  <si>
    <t>Babic Ján</t>
  </si>
  <si>
    <t>Kanka Jaroslav</t>
  </si>
  <si>
    <t>Hanúska Ondrej</t>
  </si>
  <si>
    <t>Babic Ján ml.</t>
  </si>
  <si>
    <t>Páltik Peter</t>
  </si>
  <si>
    <t>Páltiková Silvia</t>
  </si>
  <si>
    <t>Páltik Samuel</t>
  </si>
  <si>
    <t>Martinka Ján</t>
  </si>
  <si>
    <t>Fárek Vladimír</t>
  </si>
  <si>
    <t>Maček Martin</t>
  </si>
  <si>
    <t>Molitor Gabriel</t>
  </si>
  <si>
    <t>Ovšonka Pavol</t>
  </si>
  <si>
    <t>Lizák Ľubo</t>
  </si>
  <si>
    <t>J&amp;T BANKA</t>
  </si>
  <si>
    <t>Porvažníková Iveta</t>
  </si>
  <si>
    <t>Krčmář Jaroslav</t>
  </si>
  <si>
    <t>Babic Jakub</t>
  </si>
  <si>
    <t>Gálfy Alexander</t>
  </si>
  <si>
    <t>Guerzoni Matteo</t>
  </si>
  <si>
    <t>Kollárik Igor</t>
  </si>
  <si>
    <t>Ondrovič Gabriel</t>
  </si>
  <si>
    <t>Drobčo Daniel</t>
  </si>
  <si>
    <t>Vedej Branislav</t>
  </si>
  <si>
    <t>Bílek Jozef</t>
  </si>
  <si>
    <t>SFLG 2015</t>
  </si>
  <si>
    <t xml:space="preserve">  Slovenská firemná liga v golfe 2015</t>
  </si>
  <si>
    <t>Paltikova Silvia</t>
  </si>
  <si>
    <t>Dlhopolec Jan</t>
  </si>
  <si>
    <t>Pavol Hudak</t>
  </si>
  <si>
    <t>Miroslav Barna</t>
  </si>
  <si>
    <t>Tedeusz Frackowiak</t>
  </si>
  <si>
    <t>MILEX</t>
  </si>
  <si>
    <t>ADIA-ZV/ZOS ZVOLEN</t>
  </si>
  <si>
    <t>TATRAMAT</t>
  </si>
  <si>
    <t>Martin Pavlik</t>
  </si>
  <si>
    <t>Ivan Micko</t>
  </si>
  <si>
    <t>Mario Sisik</t>
  </si>
  <si>
    <t>Priebežné poradie tímov v súťaži po 5. turnaji</t>
  </si>
  <si>
    <t>5. turnaj, 03. 09. 2015</t>
  </si>
  <si>
    <t>Výsledky a poradie tímov v 5. turnaji</t>
  </si>
  <si>
    <t>Hrivko Radoslav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</si>
</sst>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72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72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8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9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50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4" borderId="5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0" fillId="0" borderId="47" xfId="0" applyFont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37" borderId="48" xfId="0" applyFont="1" applyFill="1" applyBorder="1" applyAlignment="1">
      <alignment horizontal="center" vertical="center" shrinkToFit="1"/>
    </xf>
    <xf numFmtId="0" fontId="0" fillId="37" borderId="48" xfId="0" applyFill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L25" sqref="AL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K3" s="90"/>
      <c r="AL3" s="90"/>
      <c r="BI3"/>
      <c r="BJ3"/>
      <c r="BK3"/>
      <c r="BL3"/>
      <c r="BM3"/>
    </row>
    <row r="4" spans="24:65" ht="12.75"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6"/>
      <c r="AE5" s="75" t="s">
        <v>22</v>
      </c>
      <c r="AF5" s="74" t="s">
        <v>23</v>
      </c>
      <c r="AG5" s="75" t="s">
        <v>22</v>
      </c>
      <c r="AH5" s="74" t="s">
        <v>23</v>
      </c>
      <c r="AI5" s="75" t="s">
        <v>22</v>
      </c>
      <c r="AJ5" s="89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44</v>
      </c>
      <c r="C6" s="29">
        <v>10.6</v>
      </c>
      <c r="D6" s="30">
        <f>IF(C6="ZK",#REF!,ROUND(SUM(C6*$A$2/$C$2-($W$2-$B$2)),0))</f>
        <v>13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1</v>
      </c>
      <c r="H6" s="30">
        <f t="shared" si="0"/>
        <v>1</v>
      </c>
      <c r="I6" s="30">
        <f t="shared" si="0"/>
        <v>3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3</v>
      </c>
      <c r="N6" s="30">
        <f t="shared" si="0"/>
        <v>3</v>
      </c>
      <c r="O6" s="30">
        <f t="shared" si="0"/>
        <v>3</v>
      </c>
      <c r="P6" s="30">
        <f t="shared" si="0"/>
        <v>2</v>
      </c>
      <c r="Q6" s="30">
        <f t="shared" si="0"/>
        <v>1</v>
      </c>
      <c r="R6" s="30">
        <f t="shared" si="0"/>
        <v>3</v>
      </c>
      <c r="S6" s="30">
        <f t="shared" si="0"/>
        <v>2</v>
      </c>
      <c r="T6" s="30">
        <f t="shared" si="0"/>
        <v>3</v>
      </c>
      <c r="U6" s="30">
        <f t="shared" si="0"/>
        <v>1</v>
      </c>
      <c r="V6" s="30">
        <f t="shared" si="0"/>
        <v>3</v>
      </c>
      <c r="W6" s="30">
        <f>SUM(E6:V6)</f>
        <v>31</v>
      </c>
      <c r="X6" s="5"/>
      <c r="Y6" s="118">
        <v>14</v>
      </c>
      <c r="Z6" s="120">
        <v>28</v>
      </c>
      <c r="AA6" s="118">
        <v>17</v>
      </c>
      <c r="AB6" s="120">
        <v>32</v>
      </c>
      <c r="AC6" s="118">
        <v>14</v>
      </c>
      <c r="AD6" s="122"/>
      <c r="AE6" s="120">
        <v>26</v>
      </c>
      <c r="AF6" s="118">
        <v>15</v>
      </c>
      <c r="AG6" s="120">
        <v>27</v>
      </c>
      <c r="AH6" s="118">
        <v>20</v>
      </c>
      <c r="AI6" s="120">
        <v>31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6</v>
      </c>
      <c r="F7" s="13">
        <v>6</v>
      </c>
      <c r="G7" s="13">
        <v>5</v>
      </c>
      <c r="H7" s="13">
        <v>5</v>
      </c>
      <c r="I7" s="13">
        <v>5</v>
      </c>
      <c r="J7" s="13">
        <v>11</v>
      </c>
      <c r="K7" s="13">
        <v>11</v>
      </c>
      <c r="L7" s="13">
        <v>7</v>
      </c>
      <c r="M7" s="13">
        <v>5</v>
      </c>
      <c r="N7" s="13">
        <v>5</v>
      </c>
      <c r="O7" s="13">
        <v>3</v>
      </c>
      <c r="P7" s="13">
        <v>5</v>
      </c>
      <c r="Q7" s="13">
        <v>5</v>
      </c>
      <c r="R7" s="13">
        <v>4</v>
      </c>
      <c r="S7" s="13">
        <v>3</v>
      </c>
      <c r="T7" s="13">
        <v>5</v>
      </c>
      <c r="U7" s="13">
        <v>5</v>
      </c>
      <c r="V7" s="13">
        <v>4</v>
      </c>
      <c r="W7" s="35"/>
      <c r="X7" s="5"/>
      <c r="Y7" s="119"/>
      <c r="Z7" s="121"/>
      <c r="AA7" s="119"/>
      <c r="AB7" s="121"/>
      <c r="AC7" s="119"/>
      <c r="AD7" s="122"/>
      <c r="AE7" s="121"/>
      <c r="AF7" s="119"/>
      <c r="AG7" s="121"/>
      <c r="AH7" s="119"/>
      <c r="AI7" s="121"/>
      <c r="AJ7" s="117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19"/>
      <c r="Z8" s="121"/>
      <c r="AA8" s="119"/>
      <c r="AB8" s="121"/>
      <c r="AC8" s="119"/>
      <c r="AD8" s="122"/>
      <c r="AE8" s="121"/>
      <c r="AF8" s="119"/>
      <c r="AG8" s="121"/>
      <c r="AH8" s="119"/>
      <c r="AI8" s="121"/>
      <c r="AJ8" s="117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45</v>
      </c>
      <c r="C9" s="29">
        <v>7.3</v>
      </c>
      <c r="D9" s="30">
        <f>IF(C9="ZK",#REF!,ROUND(SUM(C9*$A$2/$C$2-($W$2-$B$2)),0))</f>
        <v>8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2</v>
      </c>
      <c r="J9" s="30">
        <f t="shared" si="2"/>
        <v>3</v>
      </c>
      <c r="K9" s="30">
        <f t="shared" si="2"/>
        <v>0</v>
      </c>
      <c r="L9" s="30">
        <f t="shared" si="2"/>
        <v>2</v>
      </c>
      <c r="M9" s="30">
        <f t="shared" si="2"/>
        <v>0</v>
      </c>
      <c r="N9" s="30">
        <f t="shared" si="2"/>
        <v>2</v>
      </c>
      <c r="O9" s="30">
        <f t="shared" si="2"/>
        <v>0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1</v>
      </c>
      <c r="T9" s="30">
        <f t="shared" si="2"/>
        <v>0</v>
      </c>
      <c r="U9" s="30">
        <f t="shared" si="2"/>
        <v>2</v>
      </c>
      <c r="V9" s="30">
        <f t="shared" si="2"/>
        <v>2</v>
      </c>
      <c r="W9" s="30">
        <f>SUM(E9:V9)</f>
        <v>24</v>
      </c>
      <c r="X9" s="5"/>
      <c r="Y9" s="118">
        <v>15</v>
      </c>
      <c r="Z9" s="121">
        <v>22</v>
      </c>
      <c r="AA9" s="119">
        <v>27</v>
      </c>
      <c r="AB9" s="121">
        <v>35</v>
      </c>
      <c r="AC9" s="119">
        <v>18</v>
      </c>
      <c r="AD9" s="81"/>
      <c r="AE9" s="121">
        <v>25</v>
      </c>
      <c r="AF9" s="119">
        <v>16</v>
      </c>
      <c r="AG9" s="121">
        <v>24</v>
      </c>
      <c r="AH9" s="119" t="s">
        <v>7</v>
      </c>
      <c r="AI9" s="121" t="s">
        <v>7</v>
      </c>
      <c r="AJ9" s="117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4</v>
      </c>
      <c r="H10" s="36">
        <v>3</v>
      </c>
      <c r="I10" s="36">
        <v>6</v>
      </c>
      <c r="J10" s="36">
        <v>3</v>
      </c>
      <c r="K10" s="36">
        <v>7</v>
      </c>
      <c r="L10" s="36">
        <v>5</v>
      </c>
      <c r="M10" s="36">
        <v>11</v>
      </c>
      <c r="N10" s="36">
        <v>6</v>
      </c>
      <c r="O10" s="36">
        <v>5</v>
      </c>
      <c r="P10" s="36">
        <v>6</v>
      </c>
      <c r="Q10" s="36">
        <v>5</v>
      </c>
      <c r="R10" s="36">
        <v>5</v>
      </c>
      <c r="S10" s="36">
        <v>4</v>
      </c>
      <c r="T10" s="36">
        <v>7</v>
      </c>
      <c r="U10" s="36">
        <v>4</v>
      </c>
      <c r="V10" s="36">
        <v>5</v>
      </c>
      <c r="W10" s="35"/>
      <c r="X10" s="5"/>
      <c r="Y10" s="119"/>
      <c r="Z10" s="121"/>
      <c r="AA10" s="119"/>
      <c r="AB10" s="121"/>
      <c r="AC10" s="119"/>
      <c r="AD10" s="81"/>
      <c r="AE10" s="121"/>
      <c r="AF10" s="119"/>
      <c r="AG10" s="121"/>
      <c r="AH10" s="119"/>
      <c r="AI10" s="121"/>
      <c r="AJ10" s="117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3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3</v>
      </c>
      <c r="W11" s="42"/>
      <c r="X11" s="5"/>
      <c r="Y11" s="119"/>
      <c r="Z11" s="121"/>
      <c r="AA11" s="119"/>
      <c r="AB11" s="121"/>
      <c r="AC11" s="119"/>
      <c r="AD11" s="81"/>
      <c r="AE11" s="121"/>
      <c r="AF11" s="119"/>
      <c r="AG11" s="121"/>
      <c r="AH11" s="119"/>
      <c r="AI11" s="121"/>
      <c r="AJ11" s="117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70</v>
      </c>
      <c r="C12" s="29">
        <v>12.5</v>
      </c>
      <c r="D12" s="30">
        <f>IF(C12="ZK",#REF!,ROUND(SUM(C12*$A$2/$C$2-($W$2-$B$2)),0))</f>
        <v>15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0</v>
      </c>
      <c r="H12" s="30">
        <f t="shared" si="4"/>
        <v>2</v>
      </c>
      <c r="I12" s="30">
        <f t="shared" si="4"/>
        <v>0</v>
      </c>
      <c r="J12" s="30">
        <f t="shared" si="4"/>
        <v>2</v>
      </c>
      <c r="K12" s="30">
        <f t="shared" si="4"/>
        <v>1</v>
      </c>
      <c r="L12" s="30">
        <f t="shared" si="4"/>
        <v>3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3</v>
      </c>
      <c r="T12" s="30">
        <f t="shared" si="4"/>
        <v>0</v>
      </c>
      <c r="U12" s="30">
        <f t="shared" si="4"/>
        <v>1</v>
      </c>
      <c r="V12" s="30">
        <f t="shared" si="4"/>
        <v>0</v>
      </c>
      <c r="W12" s="30">
        <f>SUM(E12:V12)</f>
        <v>24</v>
      </c>
      <c r="X12" s="5"/>
      <c r="Y12" s="119">
        <v>16</v>
      </c>
      <c r="Z12" s="120">
        <v>27</v>
      </c>
      <c r="AA12" s="119">
        <v>18</v>
      </c>
      <c r="AB12" s="121">
        <v>32</v>
      </c>
      <c r="AC12" s="119">
        <v>15</v>
      </c>
      <c r="AD12" s="81"/>
      <c r="AE12" s="121">
        <v>30</v>
      </c>
      <c r="AF12" s="119">
        <v>13</v>
      </c>
      <c r="AG12" s="121">
        <v>24</v>
      </c>
      <c r="AH12" s="119">
        <v>12</v>
      </c>
      <c r="AI12" s="121">
        <v>24</v>
      </c>
      <c r="AJ12" s="117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6</v>
      </c>
      <c r="G13" s="36">
        <v>8</v>
      </c>
      <c r="H13" s="36">
        <v>4</v>
      </c>
      <c r="I13" s="36">
        <v>9</v>
      </c>
      <c r="J13" s="36">
        <v>4</v>
      </c>
      <c r="K13" s="36">
        <v>6</v>
      </c>
      <c r="L13" s="36">
        <v>4</v>
      </c>
      <c r="M13" s="36">
        <v>6</v>
      </c>
      <c r="N13" s="36">
        <v>7</v>
      </c>
      <c r="O13" s="36">
        <v>4</v>
      </c>
      <c r="P13" s="36">
        <v>6</v>
      </c>
      <c r="Q13" s="36">
        <v>4</v>
      </c>
      <c r="R13" s="36">
        <v>5</v>
      </c>
      <c r="S13" s="36">
        <v>3</v>
      </c>
      <c r="T13" s="36">
        <v>10</v>
      </c>
      <c r="U13" s="36">
        <v>5</v>
      </c>
      <c r="V13" s="36">
        <v>7</v>
      </c>
      <c r="W13" s="35"/>
      <c r="X13" s="5"/>
      <c r="Y13" s="119"/>
      <c r="Z13" s="121"/>
      <c r="AA13" s="119"/>
      <c r="AB13" s="121"/>
      <c r="AC13" s="119"/>
      <c r="AD13" s="81"/>
      <c r="AE13" s="121"/>
      <c r="AF13" s="119"/>
      <c r="AG13" s="121"/>
      <c r="AH13" s="119"/>
      <c r="AI13" s="121"/>
      <c r="AJ13" s="117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5"/>
      <c r="Y14" s="119"/>
      <c r="Z14" s="121"/>
      <c r="AA14" s="119"/>
      <c r="AB14" s="121"/>
      <c r="AC14" s="119"/>
      <c r="AD14" s="81"/>
      <c r="AE14" s="121"/>
      <c r="AF14" s="119"/>
      <c r="AG14" s="121"/>
      <c r="AH14" s="119"/>
      <c r="AI14" s="121"/>
      <c r="AJ14" s="117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46</v>
      </c>
      <c r="C15" s="29">
        <v>15.9</v>
      </c>
      <c r="D15" s="30">
        <f>IF(C15="ZK",#REF!,ROUND(SUM(C15*$A$2/$C$2-($W$2-$B$2)),0))</f>
        <v>19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3</v>
      </c>
      <c r="H15" s="30">
        <f t="shared" si="6"/>
        <v>2</v>
      </c>
      <c r="I15" s="30">
        <f t="shared" si="6"/>
        <v>1</v>
      </c>
      <c r="J15" s="30">
        <f t="shared" si="6"/>
        <v>2</v>
      </c>
      <c r="K15" s="30">
        <f t="shared" si="6"/>
        <v>0</v>
      </c>
      <c r="L15" s="30">
        <f t="shared" si="6"/>
        <v>4</v>
      </c>
      <c r="M15" s="30">
        <f t="shared" si="6"/>
        <v>0</v>
      </c>
      <c r="N15" s="30">
        <f t="shared" si="6"/>
        <v>3</v>
      </c>
      <c r="O15" s="30">
        <f t="shared" si="6"/>
        <v>2</v>
      </c>
      <c r="P15" s="30">
        <f t="shared" si="6"/>
        <v>1</v>
      </c>
      <c r="Q15" s="30">
        <f t="shared" si="6"/>
        <v>0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0</v>
      </c>
      <c r="V15" s="30">
        <f t="shared" si="6"/>
        <v>3</v>
      </c>
      <c r="W15" s="30">
        <f>SUM(E15:V15)</f>
        <v>31</v>
      </c>
      <c r="X15" s="5"/>
      <c r="Y15" s="119"/>
      <c r="Z15" s="121"/>
      <c r="AA15" s="119" t="s">
        <v>7</v>
      </c>
      <c r="AB15" s="121" t="s">
        <v>7</v>
      </c>
      <c r="AC15" s="119">
        <v>20</v>
      </c>
      <c r="AD15" s="81"/>
      <c r="AE15" s="121">
        <v>37</v>
      </c>
      <c r="AF15" s="119">
        <v>14</v>
      </c>
      <c r="AG15" s="121">
        <v>28</v>
      </c>
      <c r="AH15" s="119">
        <v>16</v>
      </c>
      <c r="AI15" s="121">
        <v>31</v>
      </c>
      <c r="AJ15" s="117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5</v>
      </c>
      <c r="G16" s="36">
        <v>4</v>
      </c>
      <c r="H16" s="36">
        <v>4</v>
      </c>
      <c r="I16" s="36">
        <v>7</v>
      </c>
      <c r="J16" s="36">
        <v>4</v>
      </c>
      <c r="K16" s="36">
        <v>8</v>
      </c>
      <c r="L16" s="36">
        <v>4</v>
      </c>
      <c r="M16" s="36">
        <v>8</v>
      </c>
      <c r="N16" s="36">
        <v>5</v>
      </c>
      <c r="O16" s="36">
        <v>4</v>
      </c>
      <c r="P16" s="36">
        <v>6</v>
      </c>
      <c r="Q16" s="36">
        <v>11</v>
      </c>
      <c r="R16" s="36">
        <v>5</v>
      </c>
      <c r="S16" s="36">
        <v>4</v>
      </c>
      <c r="T16" s="36">
        <v>6</v>
      </c>
      <c r="U16" s="36">
        <v>7</v>
      </c>
      <c r="V16" s="36">
        <v>4</v>
      </c>
      <c r="W16" s="35"/>
      <c r="X16" s="5"/>
      <c r="Y16" s="119"/>
      <c r="Z16" s="121"/>
      <c r="AA16" s="119"/>
      <c r="AB16" s="121"/>
      <c r="AC16" s="119"/>
      <c r="AD16" s="81"/>
      <c r="AE16" s="121"/>
      <c r="AF16" s="119"/>
      <c r="AG16" s="121"/>
      <c r="AH16" s="119"/>
      <c r="AI16" s="121"/>
      <c r="AJ16" s="117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4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19"/>
      <c r="Z17" s="121"/>
      <c r="AA17" s="119"/>
      <c r="AB17" s="121"/>
      <c r="AC17" s="119"/>
      <c r="AD17" s="81"/>
      <c r="AE17" s="121"/>
      <c r="AF17" s="119"/>
      <c r="AG17" s="121"/>
      <c r="AH17" s="119"/>
      <c r="AI17" s="121"/>
      <c r="AJ17" s="117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69</v>
      </c>
      <c r="C18" s="29">
        <v>23.1</v>
      </c>
      <c r="D18" s="30">
        <f>IF(C18="ZK",#REF!,ROUND(SUM(C18*$A$2/$C$2-($W$2-$B$2)),0))</f>
        <v>28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1</v>
      </c>
      <c r="H18" s="30">
        <f t="shared" si="8"/>
        <v>0</v>
      </c>
      <c r="I18" s="30">
        <f t="shared" si="8"/>
        <v>1</v>
      </c>
      <c r="J18" s="30">
        <f t="shared" si="8"/>
        <v>3</v>
      </c>
      <c r="K18" s="30">
        <f t="shared" si="8"/>
        <v>1</v>
      </c>
      <c r="L18" s="30">
        <f t="shared" si="8"/>
        <v>1</v>
      </c>
      <c r="M18" s="30">
        <f t="shared" si="8"/>
        <v>1</v>
      </c>
      <c r="N18" s="30">
        <f t="shared" si="8"/>
        <v>3</v>
      </c>
      <c r="O18" s="30">
        <f t="shared" si="8"/>
        <v>4</v>
      </c>
      <c r="P18" s="30">
        <f t="shared" si="8"/>
        <v>2</v>
      </c>
      <c r="Q18" s="30">
        <f t="shared" si="8"/>
        <v>1</v>
      </c>
      <c r="R18" s="30">
        <f t="shared" si="8"/>
        <v>2</v>
      </c>
      <c r="S18" s="30">
        <f t="shared" si="8"/>
        <v>2</v>
      </c>
      <c r="T18" s="30">
        <f t="shared" si="8"/>
        <v>1</v>
      </c>
      <c r="U18" s="30">
        <f t="shared" si="8"/>
        <v>2</v>
      </c>
      <c r="V18" s="30">
        <f t="shared" si="8"/>
        <v>1</v>
      </c>
      <c r="W18" s="30">
        <f>SUM(E18:V18)</f>
        <v>28</v>
      </c>
      <c r="X18" s="5"/>
      <c r="Y18" s="119">
        <v>2</v>
      </c>
      <c r="Z18" s="121">
        <v>24</v>
      </c>
      <c r="AA18" s="119">
        <v>6</v>
      </c>
      <c r="AB18" s="121">
        <v>28</v>
      </c>
      <c r="AC18" s="119" t="s">
        <v>7</v>
      </c>
      <c r="AD18" s="81"/>
      <c r="AE18" s="121" t="s">
        <v>7</v>
      </c>
      <c r="AF18" s="119" t="s">
        <v>7</v>
      </c>
      <c r="AG18" s="121" t="s">
        <v>7</v>
      </c>
      <c r="AH18" s="119" t="s">
        <v>7</v>
      </c>
      <c r="AI18" s="121" t="s">
        <v>7</v>
      </c>
      <c r="AJ18" s="117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7</v>
      </c>
      <c r="F19" s="36">
        <v>7</v>
      </c>
      <c r="G19" s="36">
        <v>6</v>
      </c>
      <c r="H19" s="36">
        <v>6</v>
      </c>
      <c r="I19" s="36">
        <v>8</v>
      </c>
      <c r="J19" s="36">
        <v>4</v>
      </c>
      <c r="K19" s="36">
        <v>6</v>
      </c>
      <c r="L19" s="36">
        <v>7</v>
      </c>
      <c r="M19" s="36">
        <v>7</v>
      </c>
      <c r="N19" s="36">
        <v>6</v>
      </c>
      <c r="O19" s="36">
        <v>3</v>
      </c>
      <c r="P19" s="36">
        <v>6</v>
      </c>
      <c r="Q19" s="36">
        <v>6</v>
      </c>
      <c r="R19" s="36">
        <v>6</v>
      </c>
      <c r="S19" s="36">
        <v>4</v>
      </c>
      <c r="T19" s="36">
        <v>7</v>
      </c>
      <c r="U19" s="36">
        <v>5</v>
      </c>
      <c r="V19" s="36">
        <v>7</v>
      </c>
      <c r="W19" s="35"/>
      <c r="X19" s="5"/>
      <c r="Y19" s="119"/>
      <c r="Z19" s="121"/>
      <c r="AA19" s="119"/>
      <c r="AB19" s="121"/>
      <c r="AC19" s="119"/>
      <c r="AD19" s="81"/>
      <c r="AE19" s="121"/>
      <c r="AF19" s="119"/>
      <c r="AG19" s="121"/>
      <c r="AH19" s="119"/>
      <c r="AI19" s="121"/>
      <c r="AJ19" s="117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4</v>
      </c>
      <c r="W20" s="42"/>
      <c r="X20" s="5"/>
      <c r="Y20" s="119"/>
      <c r="Z20" s="121"/>
      <c r="AA20" s="119"/>
      <c r="AB20" s="121"/>
      <c r="AC20" s="119"/>
      <c r="AD20" s="81"/>
      <c r="AE20" s="121"/>
      <c r="AF20" s="119"/>
      <c r="AG20" s="121"/>
      <c r="AH20" s="119"/>
      <c r="AI20" s="121"/>
      <c r="AJ20" s="117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47</v>
      </c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8"/>
      <c r="Z21" s="120"/>
      <c r="AA21" s="118" t="s">
        <v>7</v>
      </c>
      <c r="AB21" s="120" t="s">
        <v>7</v>
      </c>
      <c r="AC21" s="119"/>
      <c r="AD21" s="81"/>
      <c r="AE21" s="121"/>
      <c r="AF21" s="119" t="s">
        <v>7</v>
      </c>
      <c r="AG21" s="121" t="s">
        <v>7</v>
      </c>
      <c r="AH21" s="119">
        <v>15</v>
      </c>
      <c r="AI21" s="121">
        <v>32</v>
      </c>
      <c r="AJ21" s="117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19"/>
      <c r="Z22" s="121"/>
      <c r="AA22" s="119"/>
      <c r="AB22" s="121"/>
      <c r="AC22" s="119"/>
      <c r="AD22" s="81"/>
      <c r="AE22" s="121"/>
      <c r="AF22" s="119"/>
      <c r="AG22" s="121"/>
      <c r="AH22" s="119"/>
      <c r="AI22" s="121"/>
      <c r="AJ22" s="117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19"/>
      <c r="Z23" s="121"/>
      <c r="AA23" s="119"/>
      <c r="AB23" s="121"/>
      <c r="AC23" s="119"/>
      <c r="AD23" s="81"/>
      <c r="AE23" s="121"/>
      <c r="AF23" s="119"/>
      <c r="AG23" s="121"/>
      <c r="AH23" s="119"/>
      <c r="AI23" s="121"/>
      <c r="AJ23" s="117"/>
      <c r="AK23" s="9" t="s">
        <v>23</v>
      </c>
      <c r="AL23" s="9" t="s">
        <v>22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</row>
    <row r="25" spans="2:41" ht="37.5" customHeight="1" thickBot="1" thickTop="1">
      <c r="B25" t="s">
        <v>7</v>
      </c>
      <c r="S25" s="123" t="s">
        <v>34</v>
      </c>
      <c r="T25" s="124"/>
      <c r="U25" s="124"/>
      <c r="V25" s="124"/>
      <c r="W25" s="124"/>
      <c r="X25" s="125"/>
      <c r="Y25" s="82">
        <v>45</v>
      </c>
      <c r="Z25" s="93">
        <v>79</v>
      </c>
      <c r="AA25" s="83">
        <v>62</v>
      </c>
      <c r="AB25" s="93">
        <v>99</v>
      </c>
      <c r="AC25" s="83">
        <v>53</v>
      </c>
      <c r="AD25" s="84"/>
      <c r="AE25" s="93">
        <v>93</v>
      </c>
      <c r="AF25" s="83">
        <v>45</v>
      </c>
      <c r="AG25" s="93">
        <v>79</v>
      </c>
      <c r="AH25" s="82">
        <v>51</v>
      </c>
      <c r="AI25" s="93">
        <v>94</v>
      </c>
      <c r="AJ25" s="94" t="s">
        <v>7</v>
      </c>
      <c r="AK25" s="96">
        <v>256</v>
      </c>
      <c r="AL25" s="97">
        <v>444</v>
      </c>
      <c r="AM25" s="126" t="s">
        <v>35</v>
      </c>
      <c r="AN25" s="126"/>
      <c r="AO25" s="126"/>
    </row>
    <row r="26" spans="2:38" ht="12.75">
      <c r="B26" s="92" t="s">
        <v>36</v>
      </c>
      <c r="C26" s="92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44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1</v>
      </c>
      <c r="H33" s="30">
        <f t="shared" si="12"/>
        <v>0</v>
      </c>
      <c r="I33" s="30">
        <f t="shared" si="12"/>
        <v>2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2</v>
      </c>
      <c r="N33" s="30">
        <f t="shared" si="12"/>
        <v>2</v>
      </c>
      <c r="O33" s="30">
        <f t="shared" si="12"/>
        <v>2</v>
      </c>
      <c r="P33" s="30">
        <f t="shared" si="12"/>
        <v>1</v>
      </c>
      <c r="Q33" s="30">
        <f t="shared" si="12"/>
        <v>1</v>
      </c>
      <c r="R33" s="30">
        <f t="shared" si="12"/>
        <v>2</v>
      </c>
      <c r="S33" s="30">
        <f t="shared" si="12"/>
        <v>2</v>
      </c>
      <c r="T33" s="30">
        <f t="shared" si="12"/>
        <v>2</v>
      </c>
      <c r="U33" s="30">
        <f t="shared" si="12"/>
        <v>1</v>
      </c>
      <c r="V33" s="30">
        <f t="shared" si="12"/>
        <v>2</v>
      </c>
      <c r="W33" s="30">
        <f>SUM(E33:V33)</f>
        <v>20</v>
      </c>
    </row>
    <row r="34" spans="1:23" ht="12.75">
      <c r="A34" s="32"/>
      <c r="B34" s="33" t="s">
        <v>7</v>
      </c>
      <c r="C34" s="34"/>
      <c r="D34" s="35"/>
      <c r="E34" s="13">
        <v>6</v>
      </c>
      <c r="F34" s="13">
        <v>6</v>
      </c>
      <c r="G34" s="13">
        <v>5</v>
      </c>
      <c r="H34" s="13">
        <v>5</v>
      </c>
      <c r="I34" s="13">
        <v>5</v>
      </c>
      <c r="J34" s="13">
        <v>11</v>
      </c>
      <c r="K34" s="13">
        <v>11</v>
      </c>
      <c r="L34" s="13">
        <v>7</v>
      </c>
      <c r="M34" s="13">
        <v>5</v>
      </c>
      <c r="N34" s="13">
        <v>5</v>
      </c>
      <c r="O34" s="13">
        <v>3</v>
      </c>
      <c r="P34" s="13">
        <v>5</v>
      </c>
      <c r="Q34" s="13">
        <v>5</v>
      </c>
      <c r="R34" s="13">
        <v>4</v>
      </c>
      <c r="S34" s="13">
        <v>3</v>
      </c>
      <c r="T34" s="13">
        <v>5</v>
      </c>
      <c r="U34" s="13">
        <v>5</v>
      </c>
      <c r="V34" s="13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45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1</v>
      </c>
      <c r="G36" s="30">
        <f t="shared" si="14"/>
        <v>2</v>
      </c>
      <c r="H36" s="30">
        <f t="shared" si="14"/>
        <v>2</v>
      </c>
      <c r="I36" s="30">
        <f t="shared" si="14"/>
        <v>1</v>
      </c>
      <c r="J36" s="30">
        <f t="shared" si="14"/>
        <v>2</v>
      </c>
      <c r="K36" s="30">
        <f t="shared" si="14"/>
        <v>0</v>
      </c>
      <c r="L36" s="30">
        <f t="shared" si="14"/>
        <v>1</v>
      </c>
      <c r="M36" s="30">
        <f t="shared" si="14"/>
        <v>0</v>
      </c>
      <c r="N36" s="30">
        <f t="shared" si="14"/>
        <v>1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1</v>
      </c>
      <c r="S36" s="30">
        <f t="shared" si="14"/>
        <v>1</v>
      </c>
      <c r="T36" s="30">
        <f t="shared" si="14"/>
        <v>0</v>
      </c>
      <c r="U36" s="30">
        <f t="shared" si="14"/>
        <v>2</v>
      </c>
      <c r="V36" s="30">
        <f t="shared" si="14"/>
        <v>1</v>
      </c>
      <c r="W36" s="30">
        <f>SUM(E36:V36)</f>
        <v>16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5</v>
      </c>
      <c r="G37" s="36">
        <v>4</v>
      </c>
      <c r="H37" s="36">
        <v>3</v>
      </c>
      <c r="I37" s="36">
        <v>6</v>
      </c>
      <c r="J37" s="36">
        <v>3</v>
      </c>
      <c r="K37" s="36">
        <v>7</v>
      </c>
      <c r="L37" s="36">
        <v>5</v>
      </c>
      <c r="M37" s="36">
        <v>11</v>
      </c>
      <c r="N37" s="36">
        <v>6</v>
      </c>
      <c r="O37" s="36">
        <v>5</v>
      </c>
      <c r="P37" s="36">
        <v>6</v>
      </c>
      <c r="Q37" s="36">
        <v>5</v>
      </c>
      <c r="R37" s="36">
        <v>5</v>
      </c>
      <c r="S37" s="36">
        <v>4</v>
      </c>
      <c r="T37" s="36">
        <v>7</v>
      </c>
      <c r="U37" s="36">
        <v>4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70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1</v>
      </c>
      <c r="I39" s="30">
        <f t="shared" si="16"/>
        <v>0</v>
      </c>
      <c r="J39" s="30">
        <f t="shared" si="16"/>
        <v>1</v>
      </c>
      <c r="K39" s="30">
        <f t="shared" si="16"/>
        <v>0</v>
      </c>
      <c r="L39" s="30">
        <f t="shared" si="16"/>
        <v>2</v>
      </c>
      <c r="M39" s="30">
        <f t="shared" si="16"/>
        <v>1</v>
      </c>
      <c r="N39" s="30">
        <f t="shared" si="16"/>
        <v>0</v>
      </c>
      <c r="O39" s="30">
        <f t="shared" si="16"/>
        <v>1</v>
      </c>
      <c r="P39" s="30">
        <f t="shared" si="16"/>
        <v>0</v>
      </c>
      <c r="Q39" s="30">
        <f t="shared" si="16"/>
        <v>2</v>
      </c>
      <c r="R39" s="30">
        <f t="shared" si="16"/>
        <v>1</v>
      </c>
      <c r="S39" s="30">
        <f t="shared" si="16"/>
        <v>2</v>
      </c>
      <c r="T39" s="30">
        <f t="shared" si="16"/>
        <v>0</v>
      </c>
      <c r="U39" s="30">
        <f t="shared" si="16"/>
        <v>1</v>
      </c>
      <c r="V39" s="30">
        <f t="shared" si="16"/>
        <v>0</v>
      </c>
      <c r="W39" s="30">
        <f>SUM(E39:V39)</f>
        <v>12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6</v>
      </c>
      <c r="G40" s="36">
        <v>8</v>
      </c>
      <c r="H40" s="36">
        <v>4</v>
      </c>
      <c r="I40" s="36">
        <v>9</v>
      </c>
      <c r="J40" s="36">
        <v>4</v>
      </c>
      <c r="K40" s="36">
        <v>6</v>
      </c>
      <c r="L40" s="36">
        <v>4</v>
      </c>
      <c r="M40" s="36">
        <v>6</v>
      </c>
      <c r="N40" s="36">
        <v>7</v>
      </c>
      <c r="O40" s="36">
        <v>4</v>
      </c>
      <c r="P40" s="36">
        <v>6</v>
      </c>
      <c r="Q40" s="36">
        <v>4</v>
      </c>
      <c r="R40" s="36">
        <v>5</v>
      </c>
      <c r="S40" s="36">
        <v>3</v>
      </c>
      <c r="T40" s="36">
        <v>10</v>
      </c>
      <c r="U40" s="36">
        <v>5</v>
      </c>
      <c r="V40" s="36">
        <v>7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46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2</v>
      </c>
      <c r="H42" s="30">
        <f t="shared" si="18"/>
        <v>1</v>
      </c>
      <c r="I42" s="30">
        <f t="shared" si="18"/>
        <v>0</v>
      </c>
      <c r="J42" s="30">
        <f t="shared" si="18"/>
        <v>1</v>
      </c>
      <c r="K42" s="30">
        <f t="shared" si="18"/>
        <v>0</v>
      </c>
      <c r="L42" s="30">
        <f t="shared" si="18"/>
        <v>2</v>
      </c>
      <c r="M42" s="30">
        <f t="shared" si="18"/>
        <v>0</v>
      </c>
      <c r="N42" s="30">
        <f t="shared" si="18"/>
        <v>2</v>
      </c>
      <c r="O42" s="30">
        <f t="shared" si="18"/>
        <v>1</v>
      </c>
      <c r="P42" s="30">
        <f t="shared" si="18"/>
        <v>0</v>
      </c>
      <c r="Q42" s="30">
        <f t="shared" si="18"/>
        <v>0</v>
      </c>
      <c r="R42" s="30">
        <f t="shared" si="18"/>
        <v>1</v>
      </c>
      <c r="S42" s="30">
        <f t="shared" si="18"/>
        <v>1</v>
      </c>
      <c r="T42" s="30">
        <f t="shared" si="18"/>
        <v>1</v>
      </c>
      <c r="U42" s="30">
        <f t="shared" si="18"/>
        <v>0</v>
      </c>
      <c r="V42" s="30">
        <f t="shared" si="18"/>
        <v>2</v>
      </c>
      <c r="W42" s="30">
        <f>SUM(E42:V42)</f>
        <v>16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5</v>
      </c>
      <c r="G43" s="36">
        <v>4</v>
      </c>
      <c r="H43" s="36">
        <v>4</v>
      </c>
      <c r="I43" s="36">
        <v>7</v>
      </c>
      <c r="J43" s="36">
        <v>4</v>
      </c>
      <c r="K43" s="36">
        <v>8</v>
      </c>
      <c r="L43" s="36">
        <v>4</v>
      </c>
      <c r="M43" s="36">
        <v>8</v>
      </c>
      <c r="N43" s="36">
        <v>5</v>
      </c>
      <c r="O43" s="36">
        <v>4</v>
      </c>
      <c r="P43" s="36">
        <v>6</v>
      </c>
      <c r="Q43" s="36">
        <v>11</v>
      </c>
      <c r="R43" s="36">
        <v>5</v>
      </c>
      <c r="S43" s="36">
        <v>4</v>
      </c>
      <c r="T43" s="36">
        <v>6</v>
      </c>
      <c r="U43" s="36">
        <v>7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47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69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1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1</v>
      </c>
      <c r="O48" s="30">
        <f t="shared" si="22"/>
        <v>2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1</v>
      </c>
      <c r="T48" s="30">
        <f t="shared" si="22"/>
        <v>0</v>
      </c>
      <c r="U48" s="30">
        <f t="shared" si="22"/>
        <v>1</v>
      </c>
      <c r="V48" s="30">
        <f t="shared" si="22"/>
        <v>0</v>
      </c>
      <c r="W48" s="30">
        <f>SUM(E48:V48)</f>
        <v>6</v>
      </c>
    </row>
    <row r="49" spans="1:23" ht="12.75">
      <c r="A49" s="32"/>
      <c r="B49" s="33" t="s">
        <v>7</v>
      </c>
      <c r="C49" s="34"/>
      <c r="D49" s="35"/>
      <c r="E49" s="36">
        <v>7</v>
      </c>
      <c r="F49" s="36">
        <v>7</v>
      </c>
      <c r="G49" s="36">
        <v>6</v>
      </c>
      <c r="H49" s="36">
        <v>6</v>
      </c>
      <c r="I49" s="36">
        <v>8</v>
      </c>
      <c r="J49" s="36">
        <v>4</v>
      </c>
      <c r="K49" s="36">
        <v>6</v>
      </c>
      <c r="L49" s="36">
        <v>7</v>
      </c>
      <c r="M49" s="36">
        <v>7</v>
      </c>
      <c r="N49" s="36">
        <v>6</v>
      </c>
      <c r="O49" s="36">
        <v>3</v>
      </c>
      <c r="P49" s="36">
        <v>6</v>
      </c>
      <c r="Q49" s="36">
        <v>6</v>
      </c>
      <c r="R49" s="36">
        <v>6</v>
      </c>
      <c r="S49" s="36">
        <v>4</v>
      </c>
      <c r="T49" s="36">
        <v>7</v>
      </c>
      <c r="U49" s="36">
        <v>5</v>
      </c>
      <c r="V49" s="36">
        <v>7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1">
      <selection activeCell="Z25" sqref="Z25"/>
    </sheetView>
  </sheetViews>
  <sheetFormatPr defaultColWidth="9.140625" defaultRowHeight="12.75"/>
  <cols>
    <col min="1" max="1" width="7.421875" style="0" customWidth="1"/>
    <col min="2" max="2" width="21.140625" style="0" customWidth="1"/>
    <col min="3" max="3" width="6.140625" style="0" bestFit="1" customWidth="1"/>
    <col min="4" max="4" width="6.57421875" style="0" bestFit="1" customWidth="1"/>
    <col min="5" max="22" width="4.7109375" style="0" customWidth="1"/>
    <col min="23" max="23" width="5.8515625" style="0" customWidth="1"/>
    <col min="24" max="24" width="4.140625" style="0" customWidth="1"/>
    <col min="25" max="25" width="7.57421875" style="0" customWidth="1"/>
    <col min="26" max="26" width="8.140625" style="0" customWidth="1"/>
    <col min="27" max="27" width="7.28125" style="0" customWidth="1"/>
    <col min="28" max="28" width="8.140625" style="0" customWidth="1"/>
    <col min="29" max="30" width="7.421875" style="0" customWidth="1"/>
  </cols>
  <sheetData>
    <row r="1" spans="1:41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2.75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J3" s="5"/>
      <c r="AK3" s="90"/>
      <c r="AL3" s="90"/>
      <c r="AM3" s="5"/>
      <c r="AN3" s="5"/>
      <c r="AO3" s="5"/>
    </row>
    <row r="4" spans="1:41" ht="12.75">
      <c r="A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AM4" s="5"/>
      <c r="AN4" s="5"/>
      <c r="AO4" s="5"/>
    </row>
    <row r="5" spans="1:40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5" t="s">
        <v>22</v>
      </c>
      <c r="AE5" s="74" t="s">
        <v>23</v>
      </c>
      <c r="AF5" s="75" t="s">
        <v>22</v>
      </c>
      <c r="AG5" s="74" t="s">
        <v>23</v>
      </c>
      <c r="AH5" s="75" t="s">
        <v>22</v>
      </c>
      <c r="AI5" s="89" t="s">
        <v>7</v>
      </c>
      <c r="AJ5" s="9"/>
      <c r="AK5" s="9"/>
      <c r="AL5" s="9"/>
      <c r="AM5" s="9"/>
      <c r="AN5" s="9"/>
    </row>
    <row r="6" spans="1:40" ht="12.75">
      <c r="A6" s="27">
        <v>1</v>
      </c>
      <c r="B6" s="28" t="s">
        <v>76</v>
      </c>
      <c r="C6" s="29">
        <v>13.7</v>
      </c>
      <c r="D6" s="30">
        <f>IF(C6="ZK",#REF!,ROUND(SUM(C6*$A$2/$C$2-($W$2-$B$2)),0))</f>
        <v>16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1</v>
      </c>
      <c r="H6" s="30">
        <f t="shared" si="0"/>
        <v>0</v>
      </c>
      <c r="I6" s="30">
        <f t="shared" si="0"/>
        <v>3</v>
      </c>
      <c r="J6" s="30">
        <f t="shared" si="0"/>
        <v>3</v>
      </c>
      <c r="K6" s="30">
        <f t="shared" si="0"/>
        <v>3</v>
      </c>
      <c r="L6" s="30">
        <f t="shared" si="0"/>
        <v>3</v>
      </c>
      <c r="M6" s="30">
        <f t="shared" si="0"/>
        <v>0</v>
      </c>
      <c r="N6" s="30">
        <f t="shared" si="0"/>
        <v>1</v>
      </c>
      <c r="O6" s="30">
        <f t="shared" si="0"/>
        <v>3</v>
      </c>
      <c r="P6" s="30">
        <f t="shared" si="0"/>
        <v>3</v>
      </c>
      <c r="Q6" s="30">
        <f t="shared" si="0"/>
        <v>1</v>
      </c>
      <c r="R6" s="30">
        <f t="shared" si="0"/>
        <v>3</v>
      </c>
      <c r="S6" s="30">
        <f t="shared" si="0"/>
        <v>2</v>
      </c>
      <c r="T6" s="30">
        <f t="shared" si="0"/>
        <v>3</v>
      </c>
      <c r="U6" s="30">
        <f t="shared" si="0"/>
        <v>1</v>
      </c>
      <c r="V6" s="30">
        <f t="shared" si="0"/>
        <v>3</v>
      </c>
      <c r="W6" s="30">
        <f>SUM(E6:V6)</f>
        <v>34</v>
      </c>
      <c r="X6" s="5"/>
      <c r="Y6" s="135">
        <v>21</v>
      </c>
      <c r="Z6" s="138">
        <v>34</v>
      </c>
      <c r="AA6" s="135"/>
      <c r="AB6" s="138"/>
      <c r="AC6" s="135" t="s">
        <v>7</v>
      </c>
      <c r="AD6" s="138" t="s">
        <v>7</v>
      </c>
      <c r="AE6" s="135" t="s">
        <v>7</v>
      </c>
      <c r="AF6" s="138" t="s">
        <v>7</v>
      </c>
      <c r="AG6" s="135" t="s">
        <v>7</v>
      </c>
      <c r="AH6" s="138" t="s">
        <v>7</v>
      </c>
      <c r="AI6" s="116" t="s">
        <v>7</v>
      </c>
      <c r="AJ6" s="9"/>
      <c r="AK6" s="9"/>
      <c r="AL6" s="73"/>
      <c r="AM6" s="73"/>
      <c r="AN6" s="73"/>
    </row>
    <row r="7" spans="1:40" ht="12.75">
      <c r="A7" s="32"/>
      <c r="B7" s="104"/>
      <c r="C7" s="34"/>
      <c r="D7" s="35"/>
      <c r="E7" s="13">
        <v>8</v>
      </c>
      <c r="F7" s="13">
        <v>6</v>
      </c>
      <c r="G7" s="13">
        <v>5</v>
      </c>
      <c r="H7" s="13">
        <v>7</v>
      </c>
      <c r="I7" s="13">
        <v>5</v>
      </c>
      <c r="J7" s="13">
        <v>3</v>
      </c>
      <c r="K7" s="13">
        <v>4</v>
      </c>
      <c r="L7" s="13">
        <v>4</v>
      </c>
      <c r="M7" s="13">
        <v>8</v>
      </c>
      <c r="N7" s="13">
        <v>7</v>
      </c>
      <c r="O7" s="13">
        <v>3</v>
      </c>
      <c r="P7" s="13">
        <v>4</v>
      </c>
      <c r="Q7" s="13">
        <v>6</v>
      </c>
      <c r="R7" s="13">
        <v>4</v>
      </c>
      <c r="S7" s="13">
        <v>4</v>
      </c>
      <c r="T7" s="13">
        <v>5</v>
      </c>
      <c r="U7" s="13">
        <v>5</v>
      </c>
      <c r="V7" s="13">
        <v>4</v>
      </c>
      <c r="W7" s="35"/>
      <c r="X7" s="5"/>
      <c r="Y7" s="136"/>
      <c r="Z7" s="139"/>
      <c r="AA7" s="136"/>
      <c r="AB7" s="139"/>
      <c r="AC7" s="136"/>
      <c r="AD7" s="139"/>
      <c r="AE7" s="136"/>
      <c r="AF7" s="139"/>
      <c r="AG7" s="136"/>
      <c r="AH7" s="139"/>
      <c r="AI7" s="116"/>
      <c r="AJ7" s="9"/>
      <c r="AK7" s="9"/>
      <c r="AL7" s="73"/>
      <c r="AM7" s="73"/>
      <c r="AN7" s="73"/>
    </row>
    <row r="8" spans="1:40" ht="13.5" thickBot="1">
      <c r="A8" s="39"/>
      <c r="B8" s="105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37"/>
      <c r="Z8" s="140"/>
      <c r="AA8" s="137"/>
      <c r="AB8" s="140"/>
      <c r="AC8" s="137"/>
      <c r="AD8" s="140"/>
      <c r="AE8" s="137"/>
      <c r="AF8" s="140"/>
      <c r="AG8" s="137"/>
      <c r="AH8" s="140"/>
      <c r="AI8" s="116"/>
      <c r="AJ8" s="9"/>
      <c r="AK8" s="9"/>
      <c r="AL8" s="73"/>
      <c r="AM8" s="73"/>
      <c r="AN8" s="73"/>
    </row>
    <row r="9" spans="1:40" ht="12.75">
      <c r="A9" s="27">
        <v>2</v>
      </c>
      <c r="B9" s="28" t="s">
        <v>77</v>
      </c>
      <c r="C9" s="29">
        <v>6</v>
      </c>
      <c r="D9" s="30">
        <f>IF(C9="ZK",#REF!,ROUND(SUM(C9*$A$2/$C$2-($W$2-$B$2)),0))</f>
        <v>7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2</v>
      </c>
      <c r="H9" s="30">
        <f t="shared" si="2"/>
        <v>1</v>
      </c>
      <c r="I9" s="30">
        <f t="shared" si="2"/>
        <v>3</v>
      </c>
      <c r="J9" s="30">
        <f t="shared" si="2"/>
        <v>1</v>
      </c>
      <c r="K9" s="30">
        <f t="shared" si="2"/>
        <v>1</v>
      </c>
      <c r="L9" s="30">
        <f t="shared" si="2"/>
        <v>1</v>
      </c>
      <c r="M9" s="30">
        <f t="shared" si="2"/>
        <v>0</v>
      </c>
      <c r="N9" s="30">
        <f t="shared" si="2"/>
        <v>2</v>
      </c>
      <c r="O9" s="30">
        <f t="shared" si="2"/>
        <v>1</v>
      </c>
      <c r="P9" s="30">
        <f t="shared" si="2"/>
        <v>3</v>
      </c>
      <c r="Q9" s="30">
        <f t="shared" si="2"/>
        <v>1</v>
      </c>
      <c r="R9" s="30">
        <f t="shared" si="2"/>
        <v>3</v>
      </c>
      <c r="S9" s="30">
        <f t="shared" si="2"/>
        <v>2</v>
      </c>
      <c r="T9" s="30">
        <f t="shared" si="2"/>
        <v>1</v>
      </c>
      <c r="U9" s="30">
        <f t="shared" si="2"/>
        <v>2</v>
      </c>
      <c r="V9" s="30">
        <f t="shared" si="2"/>
        <v>2</v>
      </c>
      <c r="W9" s="30">
        <f>SUM(E9:V9)</f>
        <v>28</v>
      </c>
      <c r="X9" s="5"/>
      <c r="Y9" s="135">
        <v>21</v>
      </c>
      <c r="Z9" s="132">
        <v>28</v>
      </c>
      <c r="AA9" s="129"/>
      <c r="AB9" s="132"/>
      <c r="AC9" s="129" t="s">
        <v>7</v>
      </c>
      <c r="AD9" s="132" t="s">
        <v>7</v>
      </c>
      <c r="AE9" s="129" t="s">
        <v>7</v>
      </c>
      <c r="AF9" s="132" t="s">
        <v>7</v>
      </c>
      <c r="AG9" s="129" t="s">
        <v>7</v>
      </c>
      <c r="AH9" s="132" t="s">
        <v>7</v>
      </c>
      <c r="AI9" s="117"/>
      <c r="AJ9" s="9"/>
      <c r="AK9" s="9"/>
      <c r="AL9" s="73"/>
      <c r="AM9" s="73"/>
      <c r="AN9" s="73"/>
    </row>
    <row r="10" spans="1:40" ht="12.75">
      <c r="A10" s="32"/>
      <c r="B10" s="104"/>
      <c r="C10" s="34"/>
      <c r="D10" s="35"/>
      <c r="E10" s="36">
        <v>5</v>
      </c>
      <c r="F10" s="36">
        <v>6</v>
      </c>
      <c r="G10" s="36">
        <v>4</v>
      </c>
      <c r="H10" s="36">
        <v>4</v>
      </c>
      <c r="I10" s="36">
        <v>5</v>
      </c>
      <c r="J10" s="36">
        <v>5</v>
      </c>
      <c r="K10" s="36">
        <v>5</v>
      </c>
      <c r="L10" s="36">
        <v>6</v>
      </c>
      <c r="M10" s="36">
        <v>7</v>
      </c>
      <c r="N10" s="36">
        <v>6</v>
      </c>
      <c r="O10" s="36">
        <v>4</v>
      </c>
      <c r="P10" s="36">
        <v>4</v>
      </c>
      <c r="Q10" s="36">
        <v>5</v>
      </c>
      <c r="R10" s="36">
        <v>4</v>
      </c>
      <c r="S10" s="36">
        <v>3</v>
      </c>
      <c r="T10" s="36">
        <v>6</v>
      </c>
      <c r="U10" s="36">
        <v>4</v>
      </c>
      <c r="V10" s="36">
        <v>4</v>
      </c>
      <c r="W10" s="35"/>
      <c r="X10" s="5"/>
      <c r="Y10" s="136"/>
      <c r="Z10" s="133"/>
      <c r="AA10" s="130"/>
      <c r="AB10" s="133"/>
      <c r="AC10" s="130"/>
      <c r="AD10" s="133"/>
      <c r="AE10" s="130"/>
      <c r="AF10" s="133"/>
      <c r="AG10" s="130"/>
      <c r="AH10" s="133"/>
      <c r="AI10" s="117"/>
      <c r="AJ10" s="9"/>
      <c r="AK10" s="9"/>
      <c r="AL10" s="73"/>
      <c r="AM10" s="73"/>
      <c r="AN10" s="73"/>
    </row>
    <row r="11" spans="1:40" ht="13.5" thickBot="1">
      <c r="A11" s="39"/>
      <c r="B11" s="105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3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2</v>
      </c>
      <c r="W11" s="42"/>
      <c r="X11" s="5"/>
      <c r="Y11" s="137"/>
      <c r="Z11" s="134"/>
      <c r="AA11" s="131"/>
      <c r="AB11" s="134"/>
      <c r="AC11" s="131"/>
      <c r="AD11" s="134"/>
      <c r="AE11" s="131"/>
      <c r="AF11" s="134"/>
      <c r="AG11" s="131"/>
      <c r="AH11" s="134"/>
      <c r="AI11" s="117"/>
      <c r="AJ11" s="9"/>
      <c r="AK11" s="9"/>
      <c r="AL11" s="73"/>
      <c r="AM11" s="73"/>
      <c r="AN11" s="73"/>
    </row>
    <row r="12" spans="1:40" ht="12.75">
      <c r="A12" s="27">
        <v>3</v>
      </c>
      <c r="B12" s="28" t="s">
        <v>78</v>
      </c>
      <c r="C12" s="29">
        <v>27.4</v>
      </c>
      <c r="D12" s="30">
        <f>IF(C12="ZK",#REF!,ROUND(SUM(C12*$A$2/$C$2-($W$2-$B$2)),0))</f>
        <v>34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2</v>
      </c>
      <c r="H12" s="30">
        <f t="shared" si="4"/>
        <v>1</v>
      </c>
      <c r="I12" s="30">
        <f t="shared" si="4"/>
        <v>2</v>
      </c>
      <c r="J12" s="30">
        <f t="shared" si="4"/>
        <v>0</v>
      </c>
      <c r="K12" s="30">
        <f t="shared" si="4"/>
        <v>2</v>
      </c>
      <c r="L12" s="30">
        <f t="shared" si="4"/>
        <v>1</v>
      </c>
      <c r="M12" s="30">
        <f t="shared" si="4"/>
        <v>1</v>
      </c>
      <c r="N12" s="30">
        <f t="shared" si="4"/>
        <v>0</v>
      </c>
      <c r="O12" s="30">
        <f t="shared" si="4"/>
        <v>1</v>
      </c>
      <c r="P12" s="30">
        <f t="shared" si="4"/>
        <v>3</v>
      </c>
      <c r="Q12" s="30">
        <f t="shared" si="4"/>
        <v>3</v>
      </c>
      <c r="R12" s="30">
        <f t="shared" si="4"/>
        <v>0</v>
      </c>
      <c r="S12" s="30">
        <f t="shared" si="4"/>
        <v>2</v>
      </c>
      <c r="T12" s="30">
        <f t="shared" si="4"/>
        <v>2</v>
      </c>
      <c r="U12" s="30">
        <f t="shared" si="4"/>
        <v>3</v>
      </c>
      <c r="V12" s="30">
        <f t="shared" si="4"/>
        <v>4</v>
      </c>
      <c r="W12" s="30">
        <f>SUM(E12:V12)</f>
        <v>29</v>
      </c>
      <c r="X12" s="5"/>
      <c r="Y12" s="129">
        <v>7</v>
      </c>
      <c r="Z12" s="138">
        <v>29</v>
      </c>
      <c r="AA12" s="129"/>
      <c r="AB12" s="132"/>
      <c r="AC12" s="129" t="s">
        <v>7</v>
      </c>
      <c r="AD12" s="132" t="s">
        <v>7</v>
      </c>
      <c r="AE12" s="129" t="s">
        <v>7</v>
      </c>
      <c r="AF12" s="132" t="s">
        <v>7</v>
      </c>
      <c r="AG12" s="129" t="s">
        <v>7</v>
      </c>
      <c r="AH12" s="132" t="s">
        <v>7</v>
      </c>
      <c r="AI12" s="117"/>
      <c r="AJ12" s="9"/>
      <c r="AK12" s="9"/>
      <c r="AL12" s="73"/>
      <c r="AM12" s="73"/>
      <c r="AN12" s="73"/>
    </row>
    <row r="13" spans="1:40" ht="12.75">
      <c r="A13" s="32"/>
      <c r="B13" s="104"/>
      <c r="C13" s="34"/>
      <c r="D13" s="35"/>
      <c r="E13" s="36">
        <v>7</v>
      </c>
      <c r="F13" s="36">
        <v>7</v>
      </c>
      <c r="G13" s="36">
        <v>5</v>
      </c>
      <c r="H13" s="36">
        <v>6</v>
      </c>
      <c r="I13" s="36">
        <v>7</v>
      </c>
      <c r="J13" s="36">
        <v>11</v>
      </c>
      <c r="K13" s="36">
        <v>6</v>
      </c>
      <c r="L13" s="36">
        <v>7</v>
      </c>
      <c r="M13" s="36">
        <v>8</v>
      </c>
      <c r="N13" s="36">
        <v>9</v>
      </c>
      <c r="O13" s="36">
        <v>6</v>
      </c>
      <c r="P13" s="36">
        <v>5</v>
      </c>
      <c r="Q13" s="36">
        <v>5</v>
      </c>
      <c r="R13" s="36">
        <v>8</v>
      </c>
      <c r="S13" s="36">
        <v>5</v>
      </c>
      <c r="T13" s="36">
        <v>7</v>
      </c>
      <c r="U13" s="36">
        <v>4</v>
      </c>
      <c r="V13" s="36">
        <v>4</v>
      </c>
      <c r="W13" s="35"/>
      <c r="X13" s="5"/>
      <c r="Y13" s="130"/>
      <c r="Z13" s="139"/>
      <c r="AA13" s="130"/>
      <c r="AB13" s="133"/>
      <c r="AC13" s="130"/>
      <c r="AD13" s="133"/>
      <c r="AE13" s="130"/>
      <c r="AF13" s="133"/>
      <c r="AG13" s="130"/>
      <c r="AH13" s="133"/>
      <c r="AI13" s="117"/>
      <c r="AJ13" s="9"/>
      <c r="AK13" s="9"/>
      <c r="AL13" s="73"/>
      <c r="AM13" s="73"/>
      <c r="AN13" s="73"/>
    </row>
    <row r="14" spans="1:40" ht="13.5" thickBot="1">
      <c r="A14" s="39"/>
      <c r="B14" s="105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3</v>
      </c>
      <c r="V14" s="44">
        <f t="shared" si="5"/>
        <v>4</v>
      </c>
      <c r="W14" s="42"/>
      <c r="X14" s="5"/>
      <c r="Y14" s="131"/>
      <c r="Z14" s="140"/>
      <c r="AA14" s="131"/>
      <c r="AB14" s="134"/>
      <c r="AC14" s="131"/>
      <c r="AD14" s="134"/>
      <c r="AE14" s="131"/>
      <c r="AF14" s="134"/>
      <c r="AG14" s="131"/>
      <c r="AH14" s="134"/>
      <c r="AI14" s="117"/>
      <c r="AJ14" s="9"/>
      <c r="AK14" s="9"/>
      <c r="AL14" s="73"/>
      <c r="AM14" s="73"/>
      <c r="AN14" s="73"/>
    </row>
    <row r="15" spans="1:40" ht="12.75">
      <c r="A15" s="27">
        <v>4</v>
      </c>
      <c r="B15" s="28"/>
      <c r="C15" s="29">
        <v>9.7</v>
      </c>
      <c r="D15" s="30">
        <f>IF(C15="ZK",#REF!,ROUND(SUM(C15*$A$2/$C$2-($W$2-$B$2)),0))</f>
        <v>11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0</v>
      </c>
      <c r="I15" s="30">
        <f t="shared" si="6"/>
        <v>2</v>
      </c>
      <c r="J15" s="30">
        <f t="shared" si="6"/>
        <v>3</v>
      </c>
      <c r="K15" s="30">
        <f t="shared" si="6"/>
        <v>2</v>
      </c>
      <c r="L15" s="30">
        <f t="shared" si="6"/>
        <v>2</v>
      </c>
      <c r="M15" s="30">
        <f t="shared" si="6"/>
        <v>4</v>
      </c>
      <c r="N15" s="30">
        <f t="shared" si="6"/>
        <v>2</v>
      </c>
      <c r="O15" s="30">
        <f t="shared" si="6"/>
        <v>3</v>
      </c>
      <c r="P15" s="30">
        <f t="shared" si="6"/>
        <v>2</v>
      </c>
      <c r="Q15" s="30">
        <f t="shared" si="6"/>
        <v>1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1</v>
      </c>
      <c r="W15" s="30">
        <f>SUM(E15:V15)</f>
        <v>35</v>
      </c>
      <c r="X15" s="5"/>
      <c r="Y15" s="129"/>
      <c r="Z15" s="132"/>
      <c r="AA15" s="129"/>
      <c r="AB15" s="132"/>
      <c r="AC15" s="129" t="s">
        <v>7</v>
      </c>
      <c r="AD15" s="132" t="s">
        <v>7</v>
      </c>
      <c r="AE15" s="129" t="s">
        <v>7</v>
      </c>
      <c r="AF15" s="132" t="s">
        <v>7</v>
      </c>
      <c r="AG15" s="129" t="s">
        <v>7</v>
      </c>
      <c r="AH15" s="132" t="s">
        <v>7</v>
      </c>
      <c r="AI15" s="117"/>
      <c r="AJ15" s="9"/>
      <c r="AK15" s="9"/>
      <c r="AL15" s="73"/>
      <c r="AM15" s="73"/>
      <c r="AN15" s="73"/>
    </row>
    <row r="16" spans="1:40" ht="12.75">
      <c r="A16" s="32"/>
      <c r="B16" s="104"/>
      <c r="C16" s="46" t="s">
        <v>7</v>
      </c>
      <c r="D16" s="35"/>
      <c r="E16" s="36">
        <v>5</v>
      </c>
      <c r="F16" s="36">
        <v>5</v>
      </c>
      <c r="G16" s="36">
        <v>4</v>
      </c>
      <c r="H16" s="36">
        <v>6</v>
      </c>
      <c r="I16" s="36">
        <v>6</v>
      </c>
      <c r="J16" s="36">
        <v>3</v>
      </c>
      <c r="K16" s="36">
        <v>4</v>
      </c>
      <c r="L16" s="36">
        <v>5</v>
      </c>
      <c r="M16" s="36">
        <v>4</v>
      </c>
      <c r="N16" s="36">
        <v>6</v>
      </c>
      <c r="O16" s="36">
        <v>3</v>
      </c>
      <c r="P16" s="36">
        <v>5</v>
      </c>
      <c r="Q16" s="36">
        <v>5</v>
      </c>
      <c r="R16" s="36">
        <v>5</v>
      </c>
      <c r="S16" s="36">
        <v>3</v>
      </c>
      <c r="T16" s="36">
        <v>5</v>
      </c>
      <c r="U16" s="36">
        <v>5</v>
      </c>
      <c r="V16" s="36">
        <v>6</v>
      </c>
      <c r="W16" s="35"/>
      <c r="X16" s="5"/>
      <c r="Y16" s="130"/>
      <c r="Z16" s="133"/>
      <c r="AA16" s="130"/>
      <c r="AB16" s="133"/>
      <c r="AC16" s="130"/>
      <c r="AD16" s="133"/>
      <c r="AE16" s="130"/>
      <c r="AF16" s="133"/>
      <c r="AG16" s="130"/>
      <c r="AH16" s="133"/>
      <c r="AI16" s="117"/>
      <c r="AJ16" s="9"/>
      <c r="AK16" s="9"/>
      <c r="AL16" s="73"/>
      <c r="AM16" s="73"/>
      <c r="AN16" s="73"/>
    </row>
    <row r="17" spans="1:40" ht="13.5" thickBot="1">
      <c r="A17" s="39"/>
      <c r="B17" s="105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3</v>
      </c>
      <c r="W17" s="42"/>
      <c r="X17" s="5"/>
      <c r="Y17" s="131"/>
      <c r="Z17" s="134"/>
      <c r="AA17" s="131"/>
      <c r="AB17" s="134"/>
      <c r="AC17" s="131"/>
      <c r="AD17" s="134"/>
      <c r="AE17" s="131"/>
      <c r="AF17" s="134"/>
      <c r="AG17" s="131"/>
      <c r="AH17" s="134"/>
      <c r="AI17" s="117"/>
      <c r="AJ17" s="9"/>
      <c r="AK17" s="9"/>
      <c r="AL17" s="73"/>
      <c r="AM17" s="73"/>
      <c r="AN17" s="73"/>
    </row>
    <row r="18" spans="1:40" ht="12.75">
      <c r="A18" s="27">
        <v>5</v>
      </c>
      <c r="B18" s="28"/>
      <c r="C18" s="29">
        <v>33</v>
      </c>
      <c r="D18" s="30">
        <f>IF(C18="ZK",#REF!,ROUND(SUM(C18*$A$2/$C$2-($W$2-$B$2)),0))</f>
        <v>41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2</v>
      </c>
      <c r="H18" s="30">
        <f t="shared" si="8"/>
        <v>1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4</v>
      </c>
      <c r="M18" s="30">
        <f t="shared" si="8"/>
        <v>3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1</v>
      </c>
      <c r="R18" s="30">
        <f t="shared" si="8"/>
        <v>3</v>
      </c>
      <c r="S18" s="30">
        <f t="shared" si="8"/>
        <v>4</v>
      </c>
      <c r="T18" s="30">
        <f t="shared" si="8"/>
        <v>4</v>
      </c>
      <c r="U18" s="30">
        <f t="shared" si="8"/>
        <v>0</v>
      </c>
      <c r="V18" s="30">
        <f t="shared" si="8"/>
        <v>3</v>
      </c>
      <c r="W18" s="30">
        <f>SUM(E18:V18)</f>
        <v>39</v>
      </c>
      <c r="X18" s="5"/>
      <c r="Y18" s="129"/>
      <c r="Z18" s="132"/>
      <c r="AA18" s="129"/>
      <c r="AB18" s="132"/>
      <c r="AC18" s="129" t="s">
        <v>7</v>
      </c>
      <c r="AD18" s="132" t="s">
        <v>7</v>
      </c>
      <c r="AE18" s="129" t="s">
        <v>7</v>
      </c>
      <c r="AF18" s="132" t="s">
        <v>7</v>
      </c>
      <c r="AG18" s="129" t="s">
        <v>7</v>
      </c>
      <c r="AH18" s="132" t="s">
        <v>7</v>
      </c>
      <c r="AI18" s="117"/>
      <c r="AJ18" s="9"/>
      <c r="AK18" s="9"/>
      <c r="AL18" s="73"/>
      <c r="AM18" s="73"/>
      <c r="AN18" s="73"/>
    </row>
    <row r="19" spans="1:40" ht="12.75">
      <c r="A19" s="32"/>
      <c r="B19" s="104"/>
      <c r="C19" s="34"/>
      <c r="D19" s="35"/>
      <c r="E19" s="36">
        <v>7</v>
      </c>
      <c r="F19" s="36">
        <v>7</v>
      </c>
      <c r="G19" s="36">
        <v>6</v>
      </c>
      <c r="H19" s="36">
        <v>6</v>
      </c>
      <c r="I19" s="36">
        <v>7</v>
      </c>
      <c r="J19" s="36">
        <v>6</v>
      </c>
      <c r="K19" s="36">
        <v>6</v>
      </c>
      <c r="L19" s="36">
        <v>5</v>
      </c>
      <c r="M19" s="36">
        <v>6</v>
      </c>
      <c r="N19" s="36">
        <v>7</v>
      </c>
      <c r="O19" s="36">
        <v>6</v>
      </c>
      <c r="P19" s="36">
        <v>7</v>
      </c>
      <c r="Q19" s="36">
        <v>7</v>
      </c>
      <c r="R19" s="36">
        <v>6</v>
      </c>
      <c r="S19" s="36">
        <v>3</v>
      </c>
      <c r="T19" s="36">
        <v>5</v>
      </c>
      <c r="U19" s="36">
        <v>9</v>
      </c>
      <c r="V19" s="36">
        <v>5</v>
      </c>
      <c r="W19" s="35"/>
      <c r="X19" s="5"/>
      <c r="Y19" s="130"/>
      <c r="Z19" s="133"/>
      <c r="AA19" s="130"/>
      <c r="AB19" s="133"/>
      <c r="AC19" s="130"/>
      <c r="AD19" s="133"/>
      <c r="AE19" s="130"/>
      <c r="AF19" s="133"/>
      <c r="AG19" s="130"/>
      <c r="AH19" s="133"/>
      <c r="AI19" s="117"/>
      <c r="AJ19" s="9"/>
      <c r="AK19" s="9"/>
      <c r="AL19" s="73"/>
      <c r="AM19" s="73"/>
      <c r="AN19" s="73"/>
    </row>
    <row r="20" spans="1:40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31"/>
      <c r="Z20" s="134"/>
      <c r="AA20" s="131"/>
      <c r="AB20" s="134"/>
      <c r="AC20" s="131"/>
      <c r="AD20" s="134"/>
      <c r="AE20" s="131"/>
      <c r="AF20" s="134"/>
      <c r="AG20" s="131"/>
      <c r="AH20" s="134"/>
      <c r="AI20" s="117"/>
      <c r="AJ20" s="9"/>
      <c r="AK20" s="9"/>
      <c r="AL20" s="73"/>
      <c r="AM20" s="73"/>
      <c r="AN20" s="73"/>
    </row>
    <row r="21" spans="1:40" ht="12.75">
      <c r="A21" s="27">
        <v>6</v>
      </c>
      <c r="B21" s="28"/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35"/>
      <c r="Z21" s="138"/>
      <c r="AA21" s="135"/>
      <c r="AB21" s="138"/>
      <c r="AC21" s="129"/>
      <c r="AD21" s="132"/>
      <c r="AE21" s="129" t="s">
        <v>7</v>
      </c>
      <c r="AF21" s="132" t="s">
        <v>7</v>
      </c>
      <c r="AG21" s="129"/>
      <c r="AH21" s="132"/>
      <c r="AI21" s="117"/>
      <c r="AJ21" s="9"/>
      <c r="AK21" s="9"/>
      <c r="AL21" s="73"/>
      <c r="AM21" s="73"/>
      <c r="AN21" s="73"/>
    </row>
    <row r="22" spans="1:40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36"/>
      <c r="Z22" s="139"/>
      <c r="AA22" s="136"/>
      <c r="AB22" s="139"/>
      <c r="AC22" s="130"/>
      <c r="AD22" s="133"/>
      <c r="AE22" s="130"/>
      <c r="AF22" s="133"/>
      <c r="AG22" s="130"/>
      <c r="AH22" s="133"/>
      <c r="AI22" s="117"/>
      <c r="AJ22" s="9"/>
      <c r="AK22" s="9"/>
      <c r="AL22" s="73"/>
      <c r="AM22" s="73"/>
      <c r="AN22" s="73"/>
    </row>
    <row r="23" spans="1:40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37"/>
      <c r="Z23" s="140"/>
      <c r="AA23" s="137"/>
      <c r="AB23" s="140"/>
      <c r="AC23" s="131"/>
      <c r="AD23" s="134"/>
      <c r="AE23" s="131"/>
      <c r="AF23" s="134"/>
      <c r="AG23" s="131"/>
      <c r="AH23" s="134"/>
      <c r="AI23" s="117"/>
      <c r="AJ23" s="9" t="s">
        <v>23</v>
      </c>
      <c r="AK23" s="9" t="s">
        <v>22</v>
      </c>
      <c r="AL23" s="73"/>
      <c r="AM23" s="73"/>
      <c r="AN23" s="73"/>
    </row>
    <row r="24" spans="1:41" ht="13.5" thickBot="1">
      <c r="A24" s="1"/>
      <c r="B24" t="s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4"/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  <c r="AN24" s="5"/>
      <c r="AO24" s="5"/>
    </row>
    <row r="25" spans="1:41" ht="14.25" thickBot="1" thickTop="1">
      <c r="A25" s="1"/>
      <c r="B25" t="s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23" t="s">
        <v>34</v>
      </c>
      <c r="T25" s="124"/>
      <c r="U25" s="124"/>
      <c r="V25" s="124"/>
      <c r="W25" s="124"/>
      <c r="X25" s="125"/>
      <c r="Y25" s="82">
        <v>49</v>
      </c>
      <c r="Z25" s="93">
        <v>91</v>
      </c>
      <c r="AA25" s="83"/>
      <c r="AB25" s="93"/>
      <c r="AC25" s="83" t="s">
        <v>7</v>
      </c>
      <c r="AD25" s="84"/>
      <c r="AE25" s="93" t="s">
        <v>7</v>
      </c>
      <c r="AF25" s="83" t="s">
        <v>7</v>
      </c>
      <c r="AG25" s="93" t="s">
        <v>7</v>
      </c>
      <c r="AH25" s="82" t="s">
        <v>7</v>
      </c>
      <c r="AI25" s="93" t="s">
        <v>7</v>
      </c>
      <c r="AJ25" s="94" t="s">
        <v>7</v>
      </c>
      <c r="AK25" s="96" t="s">
        <v>7</v>
      </c>
      <c r="AL25" s="97" t="s">
        <v>7</v>
      </c>
      <c r="AM25" s="126" t="s">
        <v>35</v>
      </c>
      <c r="AN25" s="126"/>
      <c r="AO25" s="126"/>
    </row>
    <row r="26" spans="1:41" ht="12.75">
      <c r="A26" s="1"/>
      <c r="B26" s="92" t="s">
        <v>36</v>
      </c>
      <c r="C26" s="9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4"/>
      <c r="Y26" s="5"/>
      <c r="Z26" s="5" t="s">
        <v>7</v>
      </c>
      <c r="AA26" s="5"/>
      <c r="AB26" s="5"/>
      <c r="AC26" s="5" t="s">
        <v>7</v>
      </c>
      <c r="AD26" s="5"/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J26" s="5"/>
      <c r="AK26" s="5" t="s">
        <v>7</v>
      </c>
      <c r="AL26" s="5" t="s">
        <v>7</v>
      </c>
      <c r="AM26" s="5"/>
      <c r="AN26" s="5"/>
      <c r="AO26" s="5"/>
    </row>
    <row r="27" spans="1:41" ht="12.75">
      <c r="A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  <c r="X28" s="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  <c r="X29" s="4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  <c r="X30" s="4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>
      <c r="A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4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  <c r="X32" s="4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.75">
      <c r="A33" s="27">
        <v>1</v>
      </c>
      <c r="B33" s="28"/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1</v>
      </c>
      <c r="H33" s="30">
        <f t="shared" si="12"/>
        <v>0</v>
      </c>
      <c r="I33" s="30">
        <f t="shared" si="12"/>
        <v>2</v>
      </c>
      <c r="J33" s="30">
        <f t="shared" si="12"/>
        <v>2</v>
      </c>
      <c r="K33" s="30">
        <f t="shared" si="12"/>
        <v>2</v>
      </c>
      <c r="L33" s="30">
        <f t="shared" si="12"/>
        <v>2</v>
      </c>
      <c r="M33" s="30">
        <f t="shared" si="12"/>
        <v>0</v>
      </c>
      <c r="N33" s="30">
        <f t="shared" si="12"/>
        <v>0</v>
      </c>
      <c r="O33" s="30">
        <f t="shared" si="12"/>
        <v>2</v>
      </c>
      <c r="P33" s="30">
        <f t="shared" si="12"/>
        <v>2</v>
      </c>
      <c r="Q33" s="30">
        <f t="shared" si="12"/>
        <v>0</v>
      </c>
      <c r="R33" s="30">
        <f t="shared" si="12"/>
        <v>2</v>
      </c>
      <c r="S33" s="30">
        <f t="shared" si="12"/>
        <v>1</v>
      </c>
      <c r="T33" s="30">
        <f t="shared" si="12"/>
        <v>2</v>
      </c>
      <c r="U33" s="30">
        <f t="shared" si="12"/>
        <v>1</v>
      </c>
      <c r="V33" s="30">
        <f t="shared" si="12"/>
        <v>2</v>
      </c>
      <c r="W33" s="30">
        <f>SUM(E33:V33)</f>
        <v>21</v>
      </c>
      <c r="X33" s="4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.75">
      <c r="A34" s="32"/>
      <c r="B34" s="104"/>
      <c r="C34" s="34"/>
      <c r="D34" s="35"/>
      <c r="E34" s="13">
        <v>8</v>
      </c>
      <c r="F34" s="13">
        <v>6</v>
      </c>
      <c r="G34" s="13">
        <v>5</v>
      </c>
      <c r="H34" s="13">
        <v>7</v>
      </c>
      <c r="I34" s="13">
        <v>5</v>
      </c>
      <c r="J34" s="13">
        <v>3</v>
      </c>
      <c r="K34" s="13">
        <v>4</v>
      </c>
      <c r="L34" s="13">
        <v>4</v>
      </c>
      <c r="M34" s="13">
        <v>8</v>
      </c>
      <c r="N34" s="13">
        <v>7</v>
      </c>
      <c r="O34" s="13">
        <v>3</v>
      </c>
      <c r="P34" s="13">
        <v>4</v>
      </c>
      <c r="Q34" s="13">
        <v>6</v>
      </c>
      <c r="R34" s="13">
        <v>4</v>
      </c>
      <c r="S34" s="13">
        <v>4</v>
      </c>
      <c r="T34" s="13">
        <v>5</v>
      </c>
      <c r="U34" s="13">
        <v>5</v>
      </c>
      <c r="V34" s="13">
        <v>4</v>
      </c>
      <c r="W34" s="35"/>
      <c r="X34" s="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3.5" thickBot="1">
      <c r="A35" s="39"/>
      <c r="B35" s="105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  <c r="X35" s="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.75">
      <c r="A36" s="27">
        <v>2</v>
      </c>
      <c r="B36" s="28"/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0</v>
      </c>
      <c r="G36" s="30">
        <f t="shared" si="14"/>
        <v>2</v>
      </c>
      <c r="H36" s="30">
        <f t="shared" si="14"/>
        <v>1</v>
      </c>
      <c r="I36" s="30">
        <f t="shared" si="14"/>
        <v>2</v>
      </c>
      <c r="J36" s="30">
        <f t="shared" si="14"/>
        <v>0</v>
      </c>
      <c r="K36" s="30">
        <f t="shared" si="14"/>
        <v>1</v>
      </c>
      <c r="L36" s="30">
        <f t="shared" si="14"/>
        <v>0</v>
      </c>
      <c r="M36" s="30">
        <f t="shared" si="14"/>
        <v>0</v>
      </c>
      <c r="N36" s="30">
        <f t="shared" si="14"/>
        <v>1</v>
      </c>
      <c r="O36" s="30">
        <f t="shared" si="14"/>
        <v>1</v>
      </c>
      <c r="P36" s="30">
        <f t="shared" si="14"/>
        <v>2</v>
      </c>
      <c r="Q36" s="30">
        <f t="shared" si="14"/>
        <v>1</v>
      </c>
      <c r="R36" s="30">
        <f t="shared" si="14"/>
        <v>2</v>
      </c>
      <c r="S36" s="30">
        <f t="shared" si="14"/>
        <v>2</v>
      </c>
      <c r="T36" s="30">
        <f t="shared" si="14"/>
        <v>1</v>
      </c>
      <c r="U36" s="30">
        <f t="shared" si="14"/>
        <v>2</v>
      </c>
      <c r="V36" s="30">
        <f t="shared" si="14"/>
        <v>2</v>
      </c>
      <c r="W36" s="30">
        <f>SUM(E36:V36)</f>
        <v>21</v>
      </c>
      <c r="X36" s="4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.75">
      <c r="A37" s="32"/>
      <c r="B37" s="104"/>
      <c r="C37" s="34"/>
      <c r="D37" s="35"/>
      <c r="E37" s="36">
        <v>5</v>
      </c>
      <c r="F37" s="36">
        <v>6</v>
      </c>
      <c r="G37" s="36">
        <v>4</v>
      </c>
      <c r="H37" s="36">
        <v>4</v>
      </c>
      <c r="I37" s="36">
        <v>5</v>
      </c>
      <c r="J37" s="36">
        <v>5</v>
      </c>
      <c r="K37" s="36">
        <v>5</v>
      </c>
      <c r="L37" s="36">
        <v>6</v>
      </c>
      <c r="M37" s="36">
        <v>7</v>
      </c>
      <c r="N37" s="36">
        <v>6</v>
      </c>
      <c r="O37" s="36">
        <v>4</v>
      </c>
      <c r="P37" s="36">
        <v>4</v>
      </c>
      <c r="Q37" s="36">
        <v>5</v>
      </c>
      <c r="R37" s="36">
        <v>4</v>
      </c>
      <c r="S37" s="36">
        <v>3</v>
      </c>
      <c r="T37" s="36">
        <v>6</v>
      </c>
      <c r="U37" s="36">
        <v>4</v>
      </c>
      <c r="V37" s="36">
        <v>4</v>
      </c>
      <c r="W37" s="35"/>
      <c r="X37" s="4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3.5" thickBot="1">
      <c r="A38" s="39"/>
      <c r="B38" s="105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  <c r="X38" s="4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.75">
      <c r="A39" s="27">
        <v>3</v>
      </c>
      <c r="B39" s="28"/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1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1</v>
      </c>
      <c r="Q39" s="30">
        <f t="shared" si="16"/>
        <v>1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2</v>
      </c>
      <c r="V39" s="30">
        <f t="shared" si="16"/>
        <v>2</v>
      </c>
      <c r="W39" s="30">
        <f>SUM(E39:V39)</f>
        <v>7</v>
      </c>
      <c r="X39" s="4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.75">
      <c r="A40" s="32"/>
      <c r="B40" s="104"/>
      <c r="C40" s="34"/>
      <c r="D40" s="35"/>
      <c r="E40" s="36">
        <v>7</v>
      </c>
      <c r="F40" s="36">
        <v>7</v>
      </c>
      <c r="G40" s="36">
        <v>5</v>
      </c>
      <c r="H40" s="36">
        <v>6</v>
      </c>
      <c r="I40" s="36">
        <v>7</v>
      </c>
      <c r="J40" s="36">
        <v>11</v>
      </c>
      <c r="K40" s="36">
        <v>6</v>
      </c>
      <c r="L40" s="36">
        <v>7</v>
      </c>
      <c r="M40" s="36">
        <v>8</v>
      </c>
      <c r="N40" s="36">
        <v>9</v>
      </c>
      <c r="O40" s="36">
        <v>6</v>
      </c>
      <c r="P40" s="36">
        <v>5</v>
      </c>
      <c r="Q40" s="36">
        <v>5</v>
      </c>
      <c r="R40" s="36">
        <v>8</v>
      </c>
      <c r="S40" s="36">
        <v>5</v>
      </c>
      <c r="T40" s="36">
        <v>7</v>
      </c>
      <c r="U40" s="36">
        <v>4</v>
      </c>
      <c r="V40" s="36">
        <v>4</v>
      </c>
      <c r="W40" s="35"/>
      <c r="X40" s="4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3.5" thickBot="1">
      <c r="A41" s="39"/>
      <c r="B41" s="105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  <c r="X41" s="4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.75">
      <c r="A42" s="27">
        <v>4</v>
      </c>
      <c r="B42" s="28"/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2</v>
      </c>
      <c r="H42" s="30">
        <f t="shared" si="18"/>
        <v>0</v>
      </c>
      <c r="I42" s="30">
        <f t="shared" si="18"/>
        <v>1</v>
      </c>
      <c r="J42" s="30">
        <f t="shared" si="18"/>
        <v>2</v>
      </c>
      <c r="K42" s="30">
        <f t="shared" si="18"/>
        <v>2</v>
      </c>
      <c r="L42" s="30">
        <f t="shared" si="18"/>
        <v>1</v>
      </c>
      <c r="M42" s="30">
        <f t="shared" si="18"/>
        <v>3</v>
      </c>
      <c r="N42" s="30">
        <f t="shared" si="18"/>
        <v>1</v>
      </c>
      <c r="O42" s="30">
        <f t="shared" si="18"/>
        <v>2</v>
      </c>
      <c r="P42" s="30">
        <f t="shared" si="18"/>
        <v>1</v>
      </c>
      <c r="Q42" s="30">
        <f t="shared" si="18"/>
        <v>1</v>
      </c>
      <c r="R42" s="30">
        <f t="shared" si="18"/>
        <v>1</v>
      </c>
      <c r="S42" s="30">
        <f t="shared" si="18"/>
        <v>2</v>
      </c>
      <c r="T42" s="30">
        <f t="shared" si="18"/>
        <v>2</v>
      </c>
      <c r="U42" s="30">
        <f t="shared" si="18"/>
        <v>1</v>
      </c>
      <c r="V42" s="30">
        <f t="shared" si="18"/>
        <v>0</v>
      </c>
      <c r="W42" s="30">
        <f>SUM(E42:V42)</f>
        <v>24</v>
      </c>
      <c r="X42" s="4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.75">
      <c r="A43" s="32"/>
      <c r="B43" s="104"/>
      <c r="C43" s="46" t="s">
        <v>7</v>
      </c>
      <c r="D43" s="35"/>
      <c r="E43" s="36">
        <v>5</v>
      </c>
      <c r="F43" s="36">
        <v>5</v>
      </c>
      <c r="G43" s="36">
        <v>4</v>
      </c>
      <c r="H43" s="36">
        <v>6</v>
      </c>
      <c r="I43" s="36">
        <v>6</v>
      </c>
      <c r="J43" s="36">
        <v>3</v>
      </c>
      <c r="K43" s="36">
        <v>4</v>
      </c>
      <c r="L43" s="36">
        <v>5</v>
      </c>
      <c r="M43" s="36">
        <v>4</v>
      </c>
      <c r="N43" s="36">
        <v>6</v>
      </c>
      <c r="O43" s="36">
        <v>3</v>
      </c>
      <c r="P43" s="36">
        <v>5</v>
      </c>
      <c r="Q43" s="36">
        <v>5</v>
      </c>
      <c r="R43" s="36">
        <v>5</v>
      </c>
      <c r="S43" s="36">
        <v>3</v>
      </c>
      <c r="T43" s="36">
        <v>5</v>
      </c>
      <c r="U43" s="36">
        <v>5</v>
      </c>
      <c r="V43" s="36">
        <v>6</v>
      </c>
      <c r="W43" s="35"/>
      <c r="X43" s="4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3.5" thickBot="1">
      <c r="A44" s="39"/>
      <c r="B44" s="105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  <c r="X44" s="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.75">
      <c r="A45" s="27">
        <v>5</v>
      </c>
      <c r="B45" s="28"/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1</v>
      </c>
      <c r="M45" s="30">
        <f t="shared" si="20"/>
        <v>1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2</v>
      </c>
      <c r="T45" s="30">
        <f t="shared" si="20"/>
        <v>2</v>
      </c>
      <c r="U45" s="30">
        <f t="shared" si="20"/>
        <v>0</v>
      </c>
      <c r="V45" s="30">
        <f t="shared" si="20"/>
        <v>1</v>
      </c>
      <c r="W45" s="30">
        <f>SUM(E45:V45)</f>
        <v>7</v>
      </c>
      <c r="X45" s="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.75">
      <c r="A46" s="32"/>
      <c r="B46" s="104"/>
      <c r="C46" s="34"/>
      <c r="D46" s="35"/>
      <c r="E46" s="36">
        <v>7</v>
      </c>
      <c r="F46" s="36">
        <v>7</v>
      </c>
      <c r="G46" s="36">
        <v>6</v>
      </c>
      <c r="H46" s="36">
        <v>6</v>
      </c>
      <c r="I46" s="36">
        <v>7</v>
      </c>
      <c r="J46" s="36">
        <v>6</v>
      </c>
      <c r="K46" s="36">
        <v>6</v>
      </c>
      <c r="L46" s="36">
        <v>5</v>
      </c>
      <c r="M46" s="36">
        <v>6</v>
      </c>
      <c r="N46" s="36">
        <v>7</v>
      </c>
      <c r="O46" s="36">
        <v>6</v>
      </c>
      <c r="P46" s="36">
        <v>7</v>
      </c>
      <c r="Q46" s="36">
        <v>7</v>
      </c>
      <c r="R46" s="36">
        <v>6</v>
      </c>
      <c r="S46" s="36">
        <v>3</v>
      </c>
      <c r="T46" s="36">
        <v>5</v>
      </c>
      <c r="U46" s="36">
        <v>9</v>
      </c>
      <c r="V46" s="36">
        <v>5</v>
      </c>
      <c r="W46" s="35"/>
      <c r="X46" s="4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  <c r="X47" s="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.75">
      <c r="A48" s="27">
        <v>6</v>
      </c>
      <c r="B48" s="28"/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2</v>
      </c>
      <c r="W48" s="30">
        <f>SUM(E48:V48)</f>
        <v>2</v>
      </c>
      <c r="X48" s="4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4</v>
      </c>
      <c r="W49" s="35"/>
      <c r="X49" s="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  <c r="X50" s="4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</sheetData>
  <sheetProtection/>
  <mergeCells count="78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I6:AI8"/>
    <mergeCell ref="Y6:Y8"/>
    <mergeCell ref="Z6:Z8"/>
    <mergeCell ref="AA6:AA8"/>
    <mergeCell ref="AB6:AB8"/>
    <mergeCell ref="AC6:AC8"/>
    <mergeCell ref="AD9:AD11"/>
    <mergeCell ref="AD6:AD8"/>
    <mergeCell ref="AE6:AE8"/>
    <mergeCell ref="AF6:AF8"/>
    <mergeCell ref="AG6:AG8"/>
    <mergeCell ref="AH6:AH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I12:AI14"/>
    <mergeCell ref="AE9:AE11"/>
    <mergeCell ref="AF9:AF11"/>
    <mergeCell ref="AG9:AG11"/>
    <mergeCell ref="AH9:AH11"/>
    <mergeCell ref="AI9:AI11"/>
    <mergeCell ref="AD15:AD17"/>
    <mergeCell ref="AD12:AD14"/>
    <mergeCell ref="AE12:AE14"/>
    <mergeCell ref="AF12:AF14"/>
    <mergeCell ref="AG12:AG14"/>
    <mergeCell ref="AH12:AH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I18:AI20"/>
    <mergeCell ref="AE15:AE17"/>
    <mergeCell ref="AF15:AF17"/>
    <mergeCell ref="AG15:AG17"/>
    <mergeCell ref="AH15:AH17"/>
    <mergeCell ref="AI15:AI17"/>
    <mergeCell ref="AD21:AD23"/>
    <mergeCell ref="AD18:AD20"/>
    <mergeCell ref="AE18:AE20"/>
    <mergeCell ref="AF18:AF20"/>
    <mergeCell ref="AG18:AG20"/>
    <mergeCell ref="AH18:AH20"/>
    <mergeCell ref="S25:X25"/>
    <mergeCell ref="Y21:Y23"/>
    <mergeCell ref="Z21:Z23"/>
    <mergeCell ref="AA21:AA23"/>
    <mergeCell ref="AB21:AB23"/>
    <mergeCell ref="AC21:AC23"/>
    <mergeCell ref="AM25:AO25"/>
    <mergeCell ref="AE21:AE23"/>
    <mergeCell ref="AF21:AF23"/>
    <mergeCell ref="AG21:AG23"/>
    <mergeCell ref="AH21:AH23"/>
    <mergeCell ref="AI21:AI2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L25" sqref="AL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K3" s="90"/>
      <c r="AL3" s="90"/>
      <c r="BI3"/>
      <c r="BJ3"/>
      <c r="BK3"/>
      <c r="BL3"/>
      <c r="BM3"/>
    </row>
    <row r="4" spans="24:65" ht="12.75"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6"/>
      <c r="AE5" s="75" t="s">
        <v>22</v>
      </c>
      <c r="AF5" s="74" t="s">
        <v>23</v>
      </c>
      <c r="AG5" s="75" t="s">
        <v>22</v>
      </c>
      <c r="AH5" s="74" t="s">
        <v>23</v>
      </c>
      <c r="AI5" s="75" t="s">
        <v>22</v>
      </c>
      <c r="AJ5" s="89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48</v>
      </c>
      <c r="C6" s="29">
        <v>17.1</v>
      </c>
      <c r="D6" s="30">
        <f>IF(C6="ZK",#REF!,ROUND(SUM(C6*$A$2/$C$2-($W$2-$B$2)),0))</f>
        <v>21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2</v>
      </c>
      <c r="I6" s="30">
        <f t="shared" si="0"/>
        <v>2</v>
      </c>
      <c r="J6" s="30">
        <f t="shared" si="0"/>
        <v>0</v>
      </c>
      <c r="K6" s="30">
        <f t="shared" si="0"/>
        <v>2</v>
      </c>
      <c r="L6" s="30">
        <f t="shared" si="0"/>
        <v>3</v>
      </c>
      <c r="M6" s="30">
        <f t="shared" si="0"/>
        <v>2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2</v>
      </c>
      <c r="V6" s="30">
        <f t="shared" si="0"/>
        <v>1</v>
      </c>
      <c r="W6" s="30">
        <f>SUM(E6:V6)</f>
        <v>28</v>
      </c>
      <c r="X6" s="5"/>
      <c r="Y6" s="118">
        <v>8</v>
      </c>
      <c r="Z6" s="120">
        <v>26</v>
      </c>
      <c r="AA6" s="118">
        <v>13</v>
      </c>
      <c r="AB6" s="120">
        <v>33</v>
      </c>
      <c r="AC6" s="118">
        <v>7</v>
      </c>
      <c r="AD6" s="122"/>
      <c r="AE6" s="120">
        <v>20</v>
      </c>
      <c r="AF6" s="118">
        <v>13</v>
      </c>
      <c r="AG6" s="120">
        <v>32</v>
      </c>
      <c r="AH6" s="118">
        <v>11</v>
      </c>
      <c r="AI6" s="120">
        <v>28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7</v>
      </c>
      <c r="F7" s="13">
        <v>5</v>
      </c>
      <c r="G7" s="13">
        <v>6</v>
      </c>
      <c r="H7" s="13">
        <v>4</v>
      </c>
      <c r="I7" s="13">
        <v>6</v>
      </c>
      <c r="J7" s="13">
        <v>11</v>
      </c>
      <c r="K7" s="13">
        <v>5</v>
      </c>
      <c r="L7" s="13">
        <v>5</v>
      </c>
      <c r="M7" s="13">
        <v>6</v>
      </c>
      <c r="N7" s="13">
        <v>7</v>
      </c>
      <c r="O7" s="13">
        <v>4</v>
      </c>
      <c r="P7" s="13">
        <v>6</v>
      </c>
      <c r="Q7" s="13">
        <v>4</v>
      </c>
      <c r="R7" s="13">
        <v>5</v>
      </c>
      <c r="S7" s="13">
        <v>5</v>
      </c>
      <c r="T7" s="13">
        <v>11</v>
      </c>
      <c r="U7" s="13">
        <v>5</v>
      </c>
      <c r="V7" s="13">
        <v>6</v>
      </c>
      <c r="W7" s="35"/>
      <c r="X7" s="5"/>
      <c r="Y7" s="119"/>
      <c r="Z7" s="121"/>
      <c r="AA7" s="119"/>
      <c r="AB7" s="121"/>
      <c r="AC7" s="119"/>
      <c r="AD7" s="122"/>
      <c r="AE7" s="121"/>
      <c r="AF7" s="119"/>
      <c r="AG7" s="121"/>
      <c r="AH7" s="119"/>
      <c r="AI7" s="121"/>
      <c r="AJ7" s="117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9"/>
      <c r="Z8" s="121"/>
      <c r="AA8" s="119"/>
      <c r="AB8" s="121"/>
      <c r="AC8" s="119"/>
      <c r="AD8" s="122"/>
      <c r="AE8" s="121"/>
      <c r="AF8" s="119"/>
      <c r="AG8" s="121"/>
      <c r="AH8" s="119"/>
      <c r="AI8" s="121"/>
      <c r="AJ8" s="117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49</v>
      </c>
      <c r="C9" s="29">
        <v>17.5</v>
      </c>
      <c r="D9" s="30">
        <f>IF(C9="ZK",#REF!,ROUND(SUM(C9*$A$2/$C$2-($W$2-$B$2)),0))</f>
        <v>21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3</v>
      </c>
      <c r="J9" s="30">
        <f t="shared" si="2"/>
        <v>3</v>
      </c>
      <c r="K9" s="30">
        <f t="shared" si="2"/>
        <v>0</v>
      </c>
      <c r="L9" s="30">
        <f t="shared" si="2"/>
        <v>3</v>
      </c>
      <c r="M9" s="30">
        <f t="shared" si="2"/>
        <v>1</v>
      </c>
      <c r="N9" s="30">
        <f t="shared" si="2"/>
        <v>1</v>
      </c>
      <c r="O9" s="30">
        <f t="shared" si="2"/>
        <v>3</v>
      </c>
      <c r="P9" s="30">
        <f t="shared" si="2"/>
        <v>2</v>
      </c>
      <c r="Q9" s="30">
        <f t="shared" si="2"/>
        <v>3</v>
      </c>
      <c r="R9" s="30">
        <f t="shared" si="2"/>
        <v>1</v>
      </c>
      <c r="S9" s="30">
        <f t="shared" si="2"/>
        <v>2</v>
      </c>
      <c r="T9" s="30">
        <f t="shared" si="2"/>
        <v>3</v>
      </c>
      <c r="U9" s="30">
        <f t="shared" si="2"/>
        <v>3</v>
      </c>
      <c r="V9" s="30">
        <f t="shared" si="2"/>
        <v>3</v>
      </c>
      <c r="W9" s="30">
        <f>SUM(E9:V9)</f>
        <v>39</v>
      </c>
      <c r="X9" s="5"/>
      <c r="Y9" s="118"/>
      <c r="Z9" s="121"/>
      <c r="AA9" s="119">
        <v>17</v>
      </c>
      <c r="AB9" s="121">
        <v>34</v>
      </c>
      <c r="AC9" s="119" t="s">
        <v>7</v>
      </c>
      <c r="AD9" s="81"/>
      <c r="AE9" s="121" t="s">
        <v>7</v>
      </c>
      <c r="AF9" s="119" t="s">
        <v>7</v>
      </c>
      <c r="AG9" s="121" t="s">
        <v>7</v>
      </c>
      <c r="AH9" s="119">
        <v>19</v>
      </c>
      <c r="AI9" s="121">
        <v>39</v>
      </c>
      <c r="AJ9" s="117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5</v>
      </c>
      <c r="H10" s="36">
        <v>5</v>
      </c>
      <c r="I10" s="36">
        <v>5</v>
      </c>
      <c r="J10" s="36">
        <v>4</v>
      </c>
      <c r="K10" s="36">
        <v>7</v>
      </c>
      <c r="L10" s="36">
        <v>5</v>
      </c>
      <c r="M10" s="36">
        <v>7</v>
      </c>
      <c r="N10" s="36">
        <v>7</v>
      </c>
      <c r="O10" s="36">
        <v>3</v>
      </c>
      <c r="P10" s="36">
        <v>6</v>
      </c>
      <c r="Q10" s="36">
        <v>4</v>
      </c>
      <c r="R10" s="36">
        <v>6</v>
      </c>
      <c r="S10" s="36">
        <v>4</v>
      </c>
      <c r="T10" s="36">
        <v>5</v>
      </c>
      <c r="U10" s="36">
        <v>4</v>
      </c>
      <c r="V10" s="36">
        <v>4</v>
      </c>
      <c r="W10" s="35"/>
      <c r="X10" s="5"/>
      <c r="Y10" s="119"/>
      <c r="Z10" s="121"/>
      <c r="AA10" s="119"/>
      <c r="AB10" s="121"/>
      <c r="AC10" s="119"/>
      <c r="AD10" s="81"/>
      <c r="AE10" s="121"/>
      <c r="AF10" s="119"/>
      <c r="AG10" s="121"/>
      <c r="AH10" s="119"/>
      <c r="AI10" s="121"/>
      <c r="AJ10" s="117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19"/>
      <c r="Z11" s="121"/>
      <c r="AA11" s="119"/>
      <c r="AB11" s="121"/>
      <c r="AC11" s="119"/>
      <c r="AD11" s="81"/>
      <c r="AE11" s="121"/>
      <c r="AF11" s="119"/>
      <c r="AG11" s="121"/>
      <c r="AH11" s="119"/>
      <c r="AI11" s="121"/>
      <c r="AJ11" s="117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64</v>
      </c>
      <c r="C12" s="29">
        <v>29.5</v>
      </c>
      <c r="D12" s="30">
        <f>IF(C12="ZK",#REF!,ROUND(SUM(C12*$A$2/$C$2-($W$2-$B$2)),0))</f>
        <v>36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4</v>
      </c>
      <c r="H12" s="30">
        <f t="shared" si="4"/>
        <v>0</v>
      </c>
      <c r="I12" s="30">
        <f t="shared" si="4"/>
        <v>2</v>
      </c>
      <c r="J12" s="30">
        <f t="shared" si="4"/>
        <v>2</v>
      </c>
      <c r="K12" s="30">
        <f t="shared" si="4"/>
        <v>1</v>
      </c>
      <c r="L12" s="30">
        <f t="shared" si="4"/>
        <v>2</v>
      </c>
      <c r="M12" s="30">
        <f t="shared" si="4"/>
        <v>4</v>
      </c>
      <c r="N12" s="30">
        <f t="shared" si="4"/>
        <v>3</v>
      </c>
      <c r="O12" s="30">
        <f t="shared" si="4"/>
        <v>3</v>
      </c>
      <c r="P12" s="30">
        <f t="shared" si="4"/>
        <v>1</v>
      </c>
      <c r="Q12" s="30">
        <f t="shared" si="4"/>
        <v>3</v>
      </c>
      <c r="R12" s="30">
        <f t="shared" si="4"/>
        <v>1</v>
      </c>
      <c r="S12" s="30">
        <f t="shared" si="4"/>
        <v>2</v>
      </c>
      <c r="T12" s="30">
        <f t="shared" si="4"/>
        <v>3</v>
      </c>
      <c r="U12" s="30">
        <f t="shared" si="4"/>
        <v>5</v>
      </c>
      <c r="V12" s="30">
        <f t="shared" si="4"/>
        <v>3</v>
      </c>
      <c r="W12" s="30">
        <f>SUM(E12:V12)</f>
        <v>43</v>
      </c>
      <c r="X12" s="5"/>
      <c r="Y12" s="119">
        <v>10</v>
      </c>
      <c r="Z12" s="120">
        <v>33</v>
      </c>
      <c r="AA12" s="119">
        <v>16</v>
      </c>
      <c r="AB12" s="121">
        <v>51</v>
      </c>
      <c r="AC12" s="119">
        <v>10</v>
      </c>
      <c r="AD12" s="81"/>
      <c r="AE12" s="121">
        <v>43</v>
      </c>
      <c r="AF12" s="119">
        <v>8</v>
      </c>
      <c r="AG12" s="121">
        <v>32</v>
      </c>
      <c r="AH12" s="119">
        <v>12</v>
      </c>
      <c r="AI12" s="121">
        <v>43</v>
      </c>
      <c r="AJ12" s="117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6</v>
      </c>
      <c r="G13" s="36">
        <v>4</v>
      </c>
      <c r="H13" s="36">
        <v>11</v>
      </c>
      <c r="I13" s="36">
        <v>7</v>
      </c>
      <c r="J13" s="36">
        <v>5</v>
      </c>
      <c r="K13" s="36">
        <v>7</v>
      </c>
      <c r="L13" s="36">
        <v>6</v>
      </c>
      <c r="M13" s="36">
        <v>5</v>
      </c>
      <c r="N13" s="36">
        <v>6</v>
      </c>
      <c r="O13" s="36">
        <v>4</v>
      </c>
      <c r="P13" s="36">
        <v>7</v>
      </c>
      <c r="Q13" s="36">
        <v>5</v>
      </c>
      <c r="R13" s="36">
        <v>7</v>
      </c>
      <c r="S13" s="36">
        <v>5</v>
      </c>
      <c r="T13" s="36">
        <v>6</v>
      </c>
      <c r="U13" s="36">
        <v>3</v>
      </c>
      <c r="V13" s="36">
        <v>5</v>
      </c>
      <c r="W13" s="35"/>
      <c r="X13" s="5"/>
      <c r="Y13" s="119"/>
      <c r="Z13" s="121"/>
      <c r="AA13" s="119"/>
      <c r="AB13" s="121"/>
      <c r="AC13" s="119"/>
      <c r="AD13" s="81"/>
      <c r="AE13" s="121"/>
      <c r="AF13" s="119"/>
      <c r="AG13" s="121"/>
      <c r="AH13" s="119"/>
      <c r="AI13" s="121"/>
      <c r="AJ13" s="117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19"/>
      <c r="Z14" s="121"/>
      <c r="AA14" s="119"/>
      <c r="AB14" s="121"/>
      <c r="AC14" s="119"/>
      <c r="AD14" s="81"/>
      <c r="AE14" s="121"/>
      <c r="AF14" s="119"/>
      <c r="AG14" s="121"/>
      <c r="AH14" s="119"/>
      <c r="AI14" s="121"/>
      <c r="AJ14" s="117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50</v>
      </c>
      <c r="C15" s="29">
        <v>4.4</v>
      </c>
      <c r="D15" s="30">
        <f>IF(C15="ZK",#REF!,ROUND(SUM(C15*$A$2/$C$2-($W$2-$B$2)),0))</f>
        <v>5</v>
      </c>
      <c r="E15" s="30">
        <f aca="true" t="shared" si="6" ref="E15:V15">IF(E16="s",0,IF(E17-E16+E$2&lt;0,0,E17-E16+E$2))</f>
        <v>0</v>
      </c>
      <c r="F15" s="30">
        <f t="shared" si="6"/>
        <v>4</v>
      </c>
      <c r="G15" s="30">
        <f t="shared" si="6"/>
        <v>2</v>
      </c>
      <c r="H15" s="30">
        <f t="shared" si="6"/>
        <v>1</v>
      </c>
      <c r="I15" s="30">
        <f t="shared" si="6"/>
        <v>2</v>
      </c>
      <c r="J15" s="30">
        <f t="shared" si="6"/>
        <v>3</v>
      </c>
      <c r="K15" s="30">
        <f t="shared" si="6"/>
        <v>2</v>
      </c>
      <c r="L15" s="30">
        <f t="shared" si="6"/>
        <v>3</v>
      </c>
      <c r="M15" s="30">
        <f t="shared" si="6"/>
        <v>1</v>
      </c>
      <c r="N15" s="30">
        <f t="shared" si="6"/>
        <v>2</v>
      </c>
      <c r="O15" s="30">
        <f t="shared" si="6"/>
        <v>2</v>
      </c>
      <c r="P15" s="30">
        <f t="shared" si="6"/>
        <v>3</v>
      </c>
      <c r="Q15" s="30">
        <f t="shared" si="6"/>
        <v>2</v>
      </c>
      <c r="R15" s="30">
        <f t="shared" si="6"/>
        <v>4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3</v>
      </c>
      <c r="W15" s="30">
        <f>SUM(E15:V15)</f>
        <v>41</v>
      </c>
      <c r="X15" s="5"/>
      <c r="Y15" s="119">
        <v>33</v>
      </c>
      <c r="Z15" s="121">
        <v>36</v>
      </c>
      <c r="AA15" s="119">
        <v>27</v>
      </c>
      <c r="AB15" s="121">
        <v>31</v>
      </c>
      <c r="AC15" s="119" t="s">
        <v>7</v>
      </c>
      <c r="AD15" s="81"/>
      <c r="AE15" s="121" t="s">
        <v>7</v>
      </c>
      <c r="AF15" s="119" t="s">
        <v>7</v>
      </c>
      <c r="AG15" s="121" t="s">
        <v>7</v>
      </c>
      <c r="AH15" s="119">
        <v>36</v>
      </c>
      <c r="AI15" s="121">
        <v>41</v>
      </c>
      <c r="AJ15" s="117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3</v>
      </c>
      <c r="G16" s="36">
        <v>4</v>
      </c>
      <c r="H16" s="36">
        <v>4</v>
      </c>
      <c r="I16" s="36">
        <v>5</v>
      </c>
      <c r="J16" s="36">
        <v>3</v>
      </c>
      <c r="K16" s="36">
        <v>4</v>
      </c>
      <c r="L16" s="36">
        <v>4</v>
      </c>
      <c r="M16" s="36">
        <v>6</v>
      </c>
      <c r="N16" s="36">
        <v>5</v>
      </c>
      <c r="O16" s="36">
        <v>3</v>
      </c>
      <c r="P16" s="36">
        <v>4</v>
      </c>
      <c r="Q16" s="36">
        <v>4</v>
      </c>
      <c r="R16" s="36">
        <v>3</v>
      </c>
      <c r="S16" s="36">
        <v>3</v>
      </c>
      <c r="T16" s="36">
        <v>5</v>
      </c>
      <c r="U16" s="36">
        <v>3</v>
      </c>
      <c r="V16" s="36">
        <v>3</v>
      </c>
      <c r="W16" s="35"/>
      <c r="X16" s="5"/>
      <c r="Y16" s="119"/>
      <c r="Z16" s="121"/>
      <c r="AA16" s="119"/>
      <c r="AB16" s="121"/>
      <c r="AC16" s="119"/>
      <c r="AD16" s="81"/>
      <c r="AE16" s="121"/>
      <c r="AF16" s="119"/>
      <c r="AG16" s="121"/>
      <c r="AH16" s="119"/>
      <c r="AI16" s="121"/>
      <c r="AJ16" s="117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5"/>
      <c r="Y17" s="119"/>
      <c r="Z17" s="121"/>
      <c r="AA17" s="119"/>
      <c r="AB17" s="121"/>
      <c r="AC17" s="119"/>
      <c r="AD17" s="81"/>
      <c r="AE17" s="121"/>
      <c r="AF17" s="119"/>
      <c r="AG17" s="121"/>
      <c r="AH17" s="119"/>
      <c r="AI17" s="121"/>
      <c r="AJ17" s="117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51</v>
      </c>
      <c r="C18" s="29">
        <v>31</v>
      </c>
      <c r="D18" s="30">
        <f>IF(C18="ZK",#REF!,ROUND(SUM(C18*$A$2/$C$2-($W$2-$B$2)),0))</f>
        <v>38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4</v>
      </c>
      <c r="H18" s="30">
        <f t="shared" si="8"/>
        <v>3</v>
      </c>
      <c r="I18" s="30">
        <f t="shared" si="8"/>
        <v>3</v>
      </c>
      <c r="J18" s="30">
        <f t="shared" si="8"/>
        <v>1</v>
      </c>
      <c r="K18" s="30">
        <f t="shared" si="8"/>
        <v>1</v>
      </c>
      <c r="L18" s="30">
        <f t="shared" si="8"/>
        <v>3</v>
      </c>
      <c r="M18" s="30">
        <f t="shared" si="8"/>
        <v>0</v>
      </c>
      <c r="N18" s="30">
        <f t="shared" si="8"/>
        <v>2</v>
      </c>
      <c r="O18" s="30">
        <f t="shared" si="8"/>
        <v>1</v>
      </c>
      <c r="P18" s="30">
        <f t="shared" si="8"/>
        <v>3</v>
      </c>
      <c r="Q18" s="30">
        <f t="shared" si="8"/>
        <v>3</v>
      </c>
      <c r="R18" s="30">
        <f t="shared" si="8"/>
        <v>1</v>
      </c>
      <c r="S18" s="30">
        <f t="shared" si="8"/>
        <v>3</v>
      </c>
      <c r="T18" s="30">
        <f t="shared" si="8"/>
        <v>3</v>
      </c>
      <c r="U18" s="30">
        <f t="shared" si="8"/>
        <v>4</v>
      </c>
      <c r="V18" s="30">
        <f t="shared" si="8"/>
        <v>3</v>
      </c>
      <c r="W18" s="30">
        <f>SUM(E18:V18)</f>
        <v>43</v>
      </c>
      <c r="X18" s="5"/>
      <c r="Y18" s="119"/>
      <c r="Z18" s="121"/>
      <c r="AA18" s="119" t="s">
        <v>7</v>
      </c>
      <c r="AB18" s="121" t="s">
        <v>7</v>
      </c>
      <c r="AC18" s="119" t="s">
        <v>7</v>
      </c>
      <c r="AD18" s="81"/>
      <c r="AE18" s="121" t="s">
        <v>7</v>
      </c>
      <c r="AF18" s="119" t="s">
        <v>7</v>
      </c>
      <c r="AG18" s="121" t="s">
        <v>7</v>
      </c>
      <c r="AH18" s="119">
        <v>11</v>
      </c>
      <c r="AI18" s="121">
        <v>43</v>
      </c>
      <c r="AJ18" s="117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4</v>
      </c>
      <c r="H19" s="36">
        <v>4</v>
      </c>
      <c r="I19" s="36">
        <v>6</v>
      </c>
      <c r="J19" s="36">
        <v>6</v>
      </c>
      <c r="K19" s="36">
        <v>7</v>
      </c>
      <c r="L19" s="36">
        <v>6</v>
      </c>
      <c r="M19" s="36">
        <v>11</v>
      </c>
      <c r="N19" s="36">
        <v>7</v>
      </c>
      <c r="O19" s="36">
        <v>6</v>
      </c>
      <c r="P19" s="36">
        <v>6</v>
      </c>
      <c r="Q19" s="36">
        <v>5</v>
      </c>
      <c r="R19" s="36">
        <v>7</v>
      </c>
      <c r="S19" s="36">
        <v>4</v>
      </c>
      <c r="T19" s="36">
        <v>6</v>
      </c>
      <c r="U19" s="36">
        <v>4</v>
      </c>
      <c r="V19" s="36">
        <v>5</v>
      </c>
      <c r="W19" s="35"/>
      <c r="X19" s="5"/>
      <c r="Y19" s="119"/>
      <c r="Z19" s="121"/>
      <c r="AA19" s="119"/>
      <c r="AB19" s="121"/>
      <c r="AC19" s="119"/>
      <c r="AD19" s="81"/>
      <c r="AE19" s="121"/>
      <c r="AF19" s="119"/>
      <c r="AG19" s="121"/>
      <c r="AH19" s="119"/>
      <c r="AI19" s="121"/>
      <c r="AJ19" s="117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19"/>
      <c r="Z20" s="121"/>
      <c r="AA20" s="119"/>
      <c r="AB20" s="121"/>
      <c r="AC20" s="119"/>
      <c r="AD20" s="81"/>
      <c r="AE20" s="121"/>
      <c r="AF20" s="119"/>
      <c r="AG20" s="121"/>
      <c r="AH20" s="119"/>
      <c r="AI20" s="121"/>
      <c r="AJ20" s="117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75</v>
      </c>
      <c r="C21" s="29">
        <v>11.7</v>
      </c>
      <c r="D21" s="30">
        <f>IF(C21="ZK",#REF!,ROUND(SUM(C21*$A$2/$C$2-($W$2-$B$2)),0))</f>
        <v>14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1</v>
      </c>
      <c r="H21" s="30">
        <f t="shared" si="10"/>
        <v>2</v>
      </c>
      <c r="I21" s="30">
        <f t="shared" si="10"/>
        <v>2</v>
      </c>
      <c r="J21" s="30">
        <f t="shared" si="10"/>
        <v>1</v>
      </c>
      <c r="K21" s="30">
        <f t="shared" si="10"/>
        <v>1</v>
      </c>
      <c r="L21" s="30">
        <f t="shared" si="10"/>
        <v>2</v>
      </c>
      <c r="M21" s="30">
        <f t="shared" si="10"/>
        <v>3</v>
      </c>
      <c r="N21" s="30">
        <f t="shared" si="10"/>
        <v>1</v>
      </c>
      <c r="O21" s="30">
        <f t="shared" si="10"/>
        <v>3</v>
      </c>
      <c r="P21" s="30">
        <f t="shared" si="10"/>
        <v>3</v>
      </c>
      <c r="Q21" s="30">
        <f t="shared" si="10"/>
        <v>2</v>
      </c>
      <c r="R21" s="30">
        <f t="shared" si="10"/>
        <v>2</v>
      </c>
      <c r="S21" s="30">
        <f t="shared" si="10"/>
        <v>3</v>
      </c>
      <c r="T21" s="30">
        <f t="shared" si="10"/>
        <v>3</v>
      </c>
      <c r="U21" s="30">
        <f t="shared" si="10"/>
        <v>2</v>
      </c>
      <c r="V21" s="30">
        <f t="shared" si="10"/>
        <v>2</v>
      </c>
      <c r="W21" s="30">
        <f>SUM(E21:V21)</f>
        <v>35</v>
      </c>
      <c r="X21" s="5"/>
      <c r="Y21" s="118"/>
      <c r="Z21" s="120"/>
      <c r="AA21" s="118" t="s">
        <v>7</v>
      </c>
      <c r="AB21" s="120" t="s">
        <v>7</v>
      </c>
      <c r="AC21" s="119">
        <v>17</v>
      </c>
      <c r="AD21" s="81"/>
      <c r="AE21" s="121">
        <v>26</v>
      </c>
      <c r="AF21" s="119">
        <v>10</v>
      </c>
      <c r="AG21" s="121">
        <v>18</v>
      </c>
      <c r="AH21" s="119">
        <v>21</v>
      </c>
      <c r="AI21" s="121">
        <v>35</v>
      </c>
      <c r="AJ21" s="117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6</v>
      </c>
      <c r="F22" s="36">
        <v>6</v>
      </c>
      <c r="G22" s="36">
        <v>5</v>
      </c>
      <c r="H22" s="36">
        <v>4</v>
      </c>
      <c r="I22" s="36">
        <v>6</v>
      </c>
      <c r="J22" s="36">
        <v>5</v>
      </c>
      <c r="K22" s="36">
        <v>5</v>
      </c>
      <c r="L22" s="36">
        <v>5</v>
      </c>
      <c r="M22" s="36">
        <v>5</v>
      </c>
      <c r="N22" s="36">
        <v>7</v>
      </c>
      <c r="O22" s="36">
        <v>3</v>
      </c>
      <c r="P22" s="36">
        <v>4</v>
      </c>
      <c r="Q22" s="36">
        <v>4</v>
      </c>
      <c r="R22" s="36">
        <v>5</v>
      </c>
      <c r="S22" s="36">
        <v>3</v>
      </c>
      <c r="T22" s="36">
        <v>5</v>
      </c>
      <c r="U22" s="36">
        <v>4</v>
      </c>
      <c r="V22" s="36">
        <v>5</v>
      </c>
      <c r="W22" s="35"/>
      <c r="X22" s="5"/>
      <c r="Y22" s="119"/>
      <c r="Z22" s="121"/>
      <c r="AA22" s="119"/>
      <c r="AB22" s="121"/>
      <c r="AC22" s="119"/>
      <c r="AD22" s="81"/>
      <c r="AE22" s="121"/>
      <c r="AF22" s="119"/>
      <c r="AG22" s="121"/>
      <c r="AH22" s="119"/>
      <c r="AI22" s="121"/>
      <c r="AJ22" s="117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2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2</v>
      </c>
      <c r="V23" s="44">
        <f t="shared" si="11"/>
        <v>3</v>
      </c>
      <c r="W23" s="42"/>
      <c r="X23" s="5"/>
      <c r="Y23" s="119"/>
      <c r="Z23" s="121"/>
      <c r="AA23" s="119"/>
      <c r="AB23" s="121"/>
      <c r="AC23" s="119"/>
      <c r="AD23" s="81"/>
      <c r="AE23" s="121"/>
      <c r="AF23" s="119"/>
      <c r="AG23" s="121"/>
      <c r="AH23" s="119"/>
      <c r="AI23" s="121"/>
      <c r="AJ23" s="117"/>
      <c r="AK23" s="9" t="s">
        <v>23</v>
      </c>
      <c r="AL23" s="9" t="s">
        <v>22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</row>
    <row r="25" spans="2:41" ht="37.5" customHeight="1" thickBot="1" thickTop="1">
      <c r="B25" t="s">
        <v>7</v>
      </c>
      <c r="S25" s="123" t="s">
        <v>34</v>
      </c>
      <c r="T25" s="124"/>
      <c r="U25" s="124"/>
      <c r="V25" s="124"/>
      <c r="W25" s="124"/>
      <c r="X25" s="125"/>
      <c r="Y25" s="82">
        <v>51</v>
      </c>
      <c r="Z25" s="93">
        <v>95</v>
      </c>
      <c r="AA25" s="83">
        <v>60</v>
      </c>
      <c r="AB25" s="93">
        <v>118</v>
      </c>
      <c r="AC25" s="83">
        <v>34</v>
      </c>
      <c r="AD25" s="84"/>
      <c r="AE25" s="93">
        <v>89</v>
      </c>
      <c r="AF25" s="83">
        <v>31</v>
      </c>
      <c r="AG25" s="93">
        <v>82</v>
      </c>
      <c r="AH25" s="82">
        <v>76</v>
      </c>
      <c r="AI25" s="93">
        <v>127</v>
      </c>
      <c r="AJ25" s="94" t="s">
        <v>7</v>
      </c>
      <c r="AK25" s="96">
        <v>252</v>
      </c>
      <c r="AL25" s="97">
        <v>511</v>
      </c>
      <c r="AM25" s="126" t="s">
        <v>35</v>
      </c>
      <c r="AN25" s="126"/>
      <c r="AO25" s="126"/>
    </row>
    <row r="26" spans="2:38" ht="12.75">
      <c r="B26" s="92" t="s">
        <v>36</v>
      </c>
      <c r="C26" s="92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48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1</v>
      </c>
      <c r="I33" s="30">
        <f t="shared" si="12"/>
        <v>1</v>
      </c>
      <c r="J33" s="30">
        <f t="shared" si="12"/>
        <v>0</v>
      </c>
      <c r="K33" s="30">
        <f t="shared" si="12"/>
        <v>1</v>
      </c>
      <c r="L33" s="30">
        <f t="shared" si="12"/>
        <v>1</v>
      </c>
      <c r="M33" s="30">
        <f t="shared" si="12"/>
        <v>1</v>
      </c>
      <c r="N33" s="30">
        <f t="shared" si="12"/>
        <v>0</v>
      </c>
      <c r="O33" s="30">
        <f t="shared" si="12"/>
        <v>1</v>
      </c>
      <c r="P33" s="30">
        <f t="shared" si="12"/>
        <v>0</v>
      </c>
      <c r="Q33" s="30">
        <f t="shared" si="12"/>
        <v>2</v>
      </c>
      <c r="R33" s="30">
        <f t="shared" si="12"/>
        <v>1</v>
      </c>
      <c r="S33" s="30">
        <f t="shared" si="12"/>
        <v>0</v>
      </c>
      <c r="T33" s="30">
        <f t="shared" si="12"/>
        <v>0</v>
      </c>
      <c r="U33" s="30">
        <f t="shared" si="12"/>
        <v>1</v>
      </c>
      <c r="V33" s="30">
        <f t="shared" si="12"/>
        <v>0</v>
      </c>
      <c r="W33" s="30">
        <f>SUM(E33:V33)</f>
        <v>11</v>
      </c>
    </row>
    <row r="34" spans="1:23" ht="12.75">
      <c r="A34" s="32"/>
      <c r="B34" s="33" t="s">
        <v>7</v>
      </c>
      <c r="C34" s="34"/>
      <c r="D34" s="35"/>
      <c r="E34" s="13">
        <v>7</v>
      </c>
      <c r="F34" s="13">
        <v>5</v>
      </c>
      <c r="G34" s="13">
        <v>6</v>
      </c>
      <c r="H34" s="13">
        <v>4</v>
      </c>
      <c r="I34" s="13">
        <v>6</v>
      </c>
      <c r="J34" s="13">
        <v>11</v>
      </c>
      <c r="K34" s="13">
        <v>5</v>
      </c>
      <c r="L34" s="13">
        <v>5</v>
      </c>
      <c r="M34" s="13">
        <v>6</v>
      </c>
      <c r="N34" s="13">
        <v>7</v>
      </c>
      <c r="O34" s="13">
        <v>4</v>
      </c>
      <c r="P34" s="13">
        <v>6</v>
      </c>
      <c r="Q34" s="13">
        <v>4</v>
      </c>
      <c r="R34" s="13">
        <v>5</v>
      </c>
      <c r="S34" s="13">
        <v>5</v>
      </c>
      <c r="T34" s="13">
        <v>11</v>
      </c>
      <c r="U34" s="13">
        <v>5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49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1</v>
      </c>
      <c r="G36" s="30">
        <f t="shared" si="14"/>
        <v>1</v>
      </c>
      <c r="H36" s="30">
        <f t="shared" si="14"/>
        <v>0</v>
      </c>
      <c r="I36" s="30">
        <f t="shared" si="14"/>
        <v>2</v>
      </c>
      <c r="J36" s="30">
        <f t="shared" si="14"/>
        <v>1</v>
      </c>
      <c r="K36" s="30">
        <f t="shared" si="14"/>
        <v>0</v>
      </c>
      <c r="L36" s="30">
        <f t="shared" si="14"/>
        <v>1</v>
      </c>
      <c r="M36" s="30">
        <f t="shared" si="14"/>
        <v>0</v>
      </c>
      <c r="N36" s="30">
        <f t="shared" si="14"/>
        <v>0</v>
      </c>
      <c r="O36" s="30">
        <f t="shared" si="14"/>
        <v>2</v>
      </c>
      <c r="P36" s="30">
        <f t="shared" si="14"/>
        <v>0</v>
      </c>
      <c r="Q36" s="30">
        <f t="shared" si="14"/>
        <v>2</v>
      </c>
      <c r="R36" s="30">
        <f t="shared" si="14"/>
        <v>0</v>
      </c>
      <c r="S36" s="30">
        <f t="shared" si="14"/>
        <v>1</v>
      </c>
      <c r="T36" s="30">
        <f t="shared" si="14"/>
        <v>2</v>
      </c>
      <c r="U36" s="30">
        <f t="shared" si="14"/>
        <v>2</v>
      </c>
      <c r="V36" s="30">
        <f t="shared" si="14"/>
        <v>2</v>
      </c>
      <c r="W36" s="30">
        <f>SUM(E36:V36)</f>
        <v>19</v>
      </c>
    </row>
    <row r="37" spans="1:23" ht="12.75">
      <c r="A37" s="32"/>
      <c r="B37" s="33" t="s">
        <v>7</v>
      </c>
      <c r="C37" s="34"/>
      <c r="D37" s="35"/>
      <c r="E37" s="36">
        <v>4</v>
      </c>
      <c r="F37" s="36">
        <v>5</v>
      </c>
      <c r="G37" s="36">
        <v>5</v>
      </c>
      <c r="H37" s="36">
        <v>5</v>
      </c>
      <c r="I37" s="36">
        <v>5</v>
      </c>
      <c r="J37" s="36">
        <v>4</v>
      </c>
      <c r="K37" s="36">
        <v>7</v>
      </c>
      <c r="L37" s="36">
        <v>5</v>
      </c>
      <c r="M37" s="36">
        <v>7</v>
      </c>
      <c r="N37" s="36">
        <v>7</v>
      </c>
      <c r="O37" s="36">
        <v>3</v>
      </c>
      <c r="P37" s="36">
        <v>6</v>
      </c>
      <c r="Q37" s="36">
        <v>4</v>
      </c>
      <c r="R37" s="36">
        <v>6</v>
      </c>
      <c r="S37" s="36">
        <v>4</v>
      </c>
      <c r="T37" s="36">
        <v>5</v>
      </c>
      <c r="U37" s="36">
        <v>4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64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2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2</v>
      </c>
      <c r="N39" s="30">
        <f t="shared" si="16"/>
        <v>1</v>
      </c>
      <c r="O39" s="30">
        <f t="shared" si="16"/>
        <v>1</v>
      </c>
      <c r="P39" s="30">
        <f t="shared" si="16"/>
        <v>0</v>
      </c>
      <c r="Q39" s="30">
        <f t="shared" si="16"/>
        <v>1</v>
      </c>
      <c r="R39" s="30">
        <f t="shared" si="16"/>
        <v>0</v>
      </c>
      <c r="S39" s="30">
        <f t="shared" si="16"/>
        <v>0</v>
      </c>
      <c r="T39" s="30">
        <f t="shared" si="16"/>
        <v>1</v>
      </c>
      <c r="U39" s="30">
        <f t="shared" si="16"/>
        <v>3</v>
      </c>
      <c r="V39" s="30">
        <f t="shared" si="16"/>
        <v>1</v>
      </c>
      <c r="W39" s="30">
        <f>SUM(E39:V39)</f>
        <v>12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6</v>
      </c>
      <c r="G40" s="36">
        <v>4</v>
      </c>
      <c r="H40" s="36">
        <v>11</v>
      </c>
      <c r="I40" s="36">
        <v>7</v>
      </c>
      <c r="J40" s="36">
        <v>5</v>
      </c>
      <c r="K40" s="36">
        <v>7</v>
      </c>
      <c r="L40" s="36">
        <v>6</v>
      </c>
      <c r="M40" s="36">
        <v>5</v>
      </c>
      <c r="N40" s="36">
        <v>6</v>
      </c>
      <c r="O40" s="36">
        <v>4</v>
      </c>
      <c r="P40" s="36">
        <v>7</v>
      </c>
      <c r="Q40" s="36">
        <v>5</v>
      </c>
      <c r="R40" s="36">
        <v>7</v>
      </c>
      <c r="S40" s="36">
        <v>5</v>
      </c>
      <c r="T40" s="36">
        <v>6</v>
      </c>
      <c r="U40" s="36">
        <v>3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50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3</v>
      </c>
      <c r="G42" s="30">
        <f t="shared" si="18"/>
        <v>2</v>
      </c>
      <c r="H42" s="30">
        <f t="shared" si="18"/>
        <v>1</v>
      </c>
      <c r="I42" s="30">
        <f t="shared" si="18"/>
        <v>2</v>
      </c>
      <c r="J42" s="30">
        <f t="shared" si="18"/>
        <v>2</v>
      </c>
      <c r="K42" s="30">
        <f t="shared" si="18"/>
        <v>2</v>
      </c>
      <c r="L42" s="30">
        <f t="shared" si="18"/>
        <v>2</v>
      </c>
      <c r="M42" s="30">
        <f t="shared" si="18"/>
        <v>1</v>
      </c>
      <c r="N42" s="30">
        <f t="shared" si="18"/>
        <v>2</v>
      </c>
      <c r="O42" s="30">
        <f t="shared" si="18"/>
        <v>2</v>
      </c>
      <c r="P42" s="30">
        <f t="shared" si="18"/>
        <v>2</v>
      </c>
      <c r="Q42" s="30">
        <f t="shared" si="18"/>
        <v>2</v>
      </c>
      <c r="R42" s="30">
        <f t="shared" si="18"/>
        <v>3</v>
      </c>
      <c r="S42" s="30">
        <f t="shared" si="18"/>
        <v>2</v>
      </c>
      <c r="T42" s="30">
        <f t="shared" si="18"/>
        <v>2</v>
      </c>
      <c r="U42" s="30">
        <f t="shared" si="18"/>
        <v>3</v>
      </c>
      <c r="V42" s="30">
        <f t="shared" si="18"/>
        <v>3</v>
      </c>
      <c r="W42" s="30">
        <f>SUM(E42:V42)</f>
        <v>36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3</v>
      </c>
      <c r="G43" s="36">
        <v>4</v>
      </c>
      <c r="H43" s="36">
        <v>4</v>
      </c>
      <c r="I43" s="36">
        <v>5</v>
      </c>
      <c r="J43" s="36">
        <v>3</v>
      </c>
      <c r="K43" s="36">
        <v>4</v>
      </c>
      <c r="L43" s="36">
        <v>4</v>
      </c>
      <c r="M43" s="36">
        <v>6</v>
      </c>
      <c r="N43" s="36">
        <v>5</v>
      </c>
      <c r="O43" s="36">
        <v>3</v>
      </c>
      <c r="P43" s="36">
        <v>4</v>
      </c>
      <c r="Q43" s="36">
        <v>4</v>
      </c>
      <c r="R43" s="36">
        <v>3</v>
      </c>
      <c r="S43" s="36">
        <v>3</v>
      </c>
      <c r="T43" s="36">
        <v>5</v>
      </c>
      <c r="U43" s="36">
        <v>3</v>
      </c>
      <c r="V43" s="36">
        <v>3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51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2</v>
      </c>
      <c r="H45" s="30">
        <f t="shared" si="20"/>
        <v>1</v>
      </c>
      <c r="I45" s="30">
        <f t="shared" si="20"/>
        <v>1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1</v>
      </c>
      <c r="T45" s="30">
        <f t="shared" si="20"/>
        <v>1</v>
      </c>
      <c r="U45" s="30">
        <f t="shared" si="20"/>
        <v>2</v>
      </c>
      <c r="V45" s="30">
        <f t="shared" si="20"/>
        <v>1</v>
      </c>
      <c r="W45" s="30">
        <f>SUM(E45:V45)</f>
        <v>11</v>
      </c>
    </row>
    <row r="46" spans="1:23" ht="12.75">
      <c r="A46" s="32"/>
      <c r="B46" s="33" t="s">
        <v>7</v>
      </c>
      <c r="C46" s="34"/>
      <c r="D46" s="35"/>
      <c r="E46" s="36">
        <v>6</v>
      </c>
      <c r="F46" s="36">
        <v>5</v>
      </c>
      <c r="G46" s="36">
        <v>4</v>
      </c>
      <c r="H46" s="36">
        <v>4</v>
      </c>
      <c r="I46" s="36">
        <v>6</v>
      </c>
      <c r="J46" s="36">
        <v>6</v>
      </c>
      <c r="K46" s="36">
        <v>7</v>
      </c>
      <c r="L46" s="36">
        <v>6</v>
      </c>
      <c r="M46" s="36">
        <v>11</v>
      </c>
      <c r="N46" s="36">
        <v>7</v>
      </c>
      <c r="O46" s="36">
        <v>6</v>
      </c>
      <c r="P46" s="36">
        <v>6</v>
      </c>
      <c r="Q46" s="36">
        <v>5</v>
      </c>
      <c r="R46" s="36">
        <v>7</v>
      </c>
      <c r="S46" s="36">
        <v>4</v>
      </c>
      <c r="T46" s="36">
        <v>6</v>
      </c>
      <c r="U46" s="36">
        <v>4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75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1</v>
      </c>
      <c r="H48" s="30">
        <f t="shared" si="22"/>
        <v>1</v>
      </c>
      <c r="I48" s="30">
        <f t="shared" si="22"/>
        <v>1</v>
      </c>
      <c r="J48" s="30">
        <f t="shared" si="22"/>
        <v>0</v>
      </c>
      <c r="K48" s="30">
        <f t="shared" si="22"/>
        <v>1</v>
      </c>
      <c r="L48" s="30">
        <f t="shared" si="22"/>
        <v>1</v>
      </c>
      <c r="M48" s="30">
        <f t="shared" si="22"/>
        <v>2</v>
      </c>
      <c r="N48" s="30">
        <f t="shared" si="22"/>
        <v>0</v>
      </c>
      <c r="O48" s="30">
        <f t="shared" si="22"/>
        <v>2</v>
      </c>
      <c r="P48" s="30">
        <f t="shared" si="22"/>
        <v>2</v>
      </c>
      <c r="Q48" s="30">
        <f t="shared" si="22"/>
        <v>2</v>
      </c>
      <c r="R48" s="30">
        <f t="shared" si="22"/>
        <v>1</v>
      </c>
      <c r="S48" s="30">
        <f t="shared" si="22"/>
        <v>2</v>
      </c>
      <c r="T48" s="30">
        <f t="shared" si="22"/>
        <v>2</v>
      </c>
      <c r="U48" s="30">
        <f t="shared" si="22"/>
        <v>2</v>
      </c>
      <c r="V48" s="30">
        <f t="shared" si="22"/>
        <v>1</v>
      </c>
      <c r="W48" s="30">
        <f>SUM(E48:V48)</f>
        <v>21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6</v>
      </c>
      <c r="G49" s="36">
        <v>5</v>
      </c>
      <c r="H49" s="36">
        <v>4</v>
      </c>
      <c r="I49" s="36">
        <v>6</v>
      </c>
      <c r="J49" s="36">
        <v>5</v>
      </c>
      <c r="K49" s="36">
        <v>5</v>
      </c>
      <c r="L49" s="36">
        <v>5</v>
      </c>
      <c r="M49" s="36">
        <v>5</v>
      </c>
      <c r="N49" s="36">
        <v>7</v>
      </c>
      <c r="O49" s="36">
        <v>3</v>
      </c>
      <c r="P49" s="36">
        <v>4</v>
      </c>
      <c r="Q49" s="36">
        <v>4</v>
      </c>
      <c r="R49" s="36">
        <v>5</v>
      </c>
      <c r="S49" s="36">
        <v>3</v>
      </c>
      <c r="T49" s="36">
        <v>5</v>
      </c>
      <c r="U49" s="36">
        <v>4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L25" sqref="AL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K3" s="90"/>
      <c r="AL3" s="90"/>
      <c r="BI3"/>
      <c r="BJ3"/>
      <c r="BK3"/>
      <c r="BL3"/>
      <c r="BM3"/>
    </row>
    <row r="4" spans="24:65" ht="12.75"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6"/>
      <c r="AE5" s="75" t="s">
        <v>22</v>
      </c>
      <c r="AF5" s="74" t="s">
        <v>23</v>
      </c>
      <c r="AG5" s="75" t="s">
        <v>22</v>
      </c>
      <c r="AH5" s="74" t="s">
        <v>23</v>
      </c>
      <c r="AI5" s="75" t="s">
        <v>22</v>
      </c>
      <c r="AJ5" s="89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52</v>
      </c>
      <c r="C6" s="29">
        <v>16.9</v>
      </c>
      <c r="D6" s="30">
        <f>IF(C6="ZK",#REF!,ROUND(SUM(C6*$A$2/$C$2-($W$2-$B$2)),0))</f>
        <v>20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3</v>
      </c>
      <c r="I6" s="30">
        <f t="shared" si="0"/>
        <v>0</v>
      </c>
      <c r="J6" s="30">
        <f t="shared" si="0"/>
        <v>1</v>
      </c>
      <c r="K6" s="30">
        <f t="shared" si="0"/>
        <v>1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1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3</v>
      </c>
      <c r="T6" s="30">
        <f t="shared" si="0"/>
        <v>0</v>
      </c>
      <c r="U6" s="30">
        <f t="shared" si="0"/>
        <v>1</v>
      </c>
      <c r="V6" s="30">
        <f t="shared" si="0"/>
        <v>2</v>
      </c>
      <c r="W6" s="30">
        <f>SUM(E6:V6)</f>
        <v>26</v>
      </c>
      <c r="X6" s="5"/>
      <c r="Y6" s="118">
        <v>13</v>
      </c>
      <c r="Z6" s="120">
        <v>32</v>
      </c>
      <c r="AA6" s="118" t="s">
        <v>7</v>
      </c>
      <c r="AB6" s="120" t="s">
        <v>7</v>
      </c>
      <c r="AC6" s="118">
        <v>11</v>
      </c>
      <c r="AD6" s="122"/>
      <c r="AE6" s="120">
        <v>23</v>
      </c>
      <c r="AF6" s="118">
        <v>13</v>
      </c>
      <c r="AG6" s="120">
        <v>26</v>
      </c>
      <c r="AH6" s="118">
        <v>11</v>
      </c>
      <c r="AI6" s="120">
        <v>26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7</v>
      </c>
      <c r="F7" s="13">
        <v>5</v>
      </c>
      <c r="G7" s="13">
        <v>8</v>
      </c>
      <c r="H7" s="13">
        <v>3</v>
      </c>
      <c r="I7" s="13">
        <v>11</v>
      </c>
      <c r="J7" s="13">
        <v>5</v>
      </c>
      <c r="K7" s="13">
        <v>6</v>
      </c>
      <c r="L7" s="13">
        <v>5</v>
      </c>
      <c r="M7" s="13">
        <v>6</v>
      </c>
      <c r="N7" s="13">
        <v>8</v>
      </c>
      <c r="O7" s="13">
        <v>5</v>
      </c>
      <c r="P7" s="13">
        <v>6</v>
      </c>
      <c r="Q7" s="13">
        <v>4</v>
      </c>
      <c r="R7" s="13">
        <v>5</v>
      </c>
      <c r="S7" s="13">
        <v>3</v>
      </c>
      <c r="T7" s="13">
        <v>9</v>
      </c>
      <c r="U7" s="13">
        <v>6</v>
      </c>
      <c r="V7" s="13">
        <v>5</v>
      </c>
      <c r="W7" s="35"/>
      <c r="X7" s="5"/>
      <c r="Y7" s="119"/>
      <c r="Z7" s="121"/>
      <c r="AA7" s="119"/>
      <c r="AB7" s="121"/>
      <c r="AC7" s="119"/>
      <c r="AD7" s="122"/>
      <c r="AE7" s="121"/>
      <c r="AF7" s="119"/>
      <c r="AG7" s="121"/>
      <c r="AH7" s="119"/>
      <c r="AI7" s="121"/>
      <c r="AJ7" s="117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4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9"/>
      <c r="Z8" s="121"/>
      <c r="AA8" s="119"/>
      <c r="AB8" s="121"/>
      <c r="AC8" s="119"/>
      <c r="AD8" s="122"/>
      <c r="AE8" s="121"/>
      <c r="AF8" s="119"/>
      <c r="AG8" s="121"/>
      <c r="AH8" s="119"/>
      <c r="AI8" s="121"/>
      <c r="AJ8" s="117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53</v>
      </c>
      <c r="C9" s="29">
        <v>36</v>
      </c>
      <c r="D9" s="30">
        <f>IF(C9="ZK",#REF!,ROUND(SUM(C9*$A$2/$C$2-($W$2-$B$2)),0))</f>
        <v>44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8">
        <v>10</v>
      </c>
      <c r="Z9" s="121">
        <v>34</v>
      </c>
      <c r="AA9" s="119">
        <v>9</v>
      </c>
      <c r="AB9" s="121">
        <v>31</v>
      </c>
      <c r="AC9" s="119">
        <v>8</v>
      </c>
      <c r="AD9" s="81"/>
      <c r="AE9" s="121">
        <v>29</v>
      </c>
      <c r="AF9" s="119">
        <v>11</v>
      </c>
      <c r="AG9" s="121">
        <v>29</v>
      </c>
      <c r="AH9" s="119" t="s">
        <v>7</v>
      </c>
      <c r="AI9" s="121" t="s">
        <v>7</v>
      </c>
      <c r="AJ9" s="117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19"/>
      <c r="Z10" s="121"/>
      <c r="AA10" s="119"/>
      <c r="AB10" s="121"/>
      <c r="AC10" s="119"/>
      <c r="AD10" s="81"/>
      <c r="AE10" s="121"/>
      <c r="AF10" s="119"/>
      <c r="AG10" s="121"/>
      <c r="AH10" s="119"/>
      <c r="AI10" s="121"/>
      <c r="AJ10" s="117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5</v>
      </c>
      <c r="G11" s="43">
        <f t="shared" si="3"/>
        <v>4</v>
      </c>
      <c r="H11" s="43">
        <f t="shared" si="3"/>
        <v>4</v>
      </c>
      <c r="I11" s="43">
        <f t="shared" si="3"/>
        <v>5</v>
      </c>
      <c r="J11" s="43">
        <f t="shared" si="3"/>
        <v>5</v>
      </c>
      <c r="K11" s="43">
        <f t="shared" si="3"/>
        <v>4</v>
      </c>
      <c r="L11" s="43">
        <f t="shared" si="3"/>
        <v>5</v>
      </c>
      <c r="M11" s="43">
        <f t="shared" si="3"/>
        <v>4</v>
      </c>
      <c r="N11" s="43">
        <f t="shared" si="3"/>
        <v>5</v>
      </c>
      <c r="O11" s="43">
        <f t="shared" si="3"/>
        <v>4</v>
      </c>
      <c r="P11" s="43">
        <f t="shared" si="3"/>
        <v>5</v>
      </c>
      <c r="Q11" s="43">
        <f t="shared" si="3"/>
        <v>4</v>
      </c>
      <c r="R11" s="43">
        <f t="shared" si="3"/>
        <v>5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5</v>
      </c>
      <c r="W11" s="42"/>
      <c r="X11" s="5"/>
      <c r="Y11" s="119"/>
      <c r="Z11" s="121"/>
      <c r="AA11" s="119"/>
      <c r="AB11" s="121"/>
      <c r="AC11" s="119"/>
      <c r="AD11" s="81"/>
      <c r="AE11" s="121"/>
      <c r="AF11" s="119"/>
      <c r="AG11" s="121"/>
      <c r="AH11" s="119"/>
      <c r="AI11" s="121"/>
      <c r="AJ11" s="117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54</v>
      </c>
      <c r="C12" s="29">
        <v>5.7</v>
      </c>
      <c r="D12" s="30">
        <f>IF(C12="ZK",#REF!,ROUND(SUM(C12*$A$2/$C$2-($W$2-$B$2)),0))</f>
        <v>6</v>
      </c>
      <c r="E12" s="30">
        <f aca="true" t="shared" si="4" ref="E12:V12">IF(E13="s",0,IF(E14-E13+E$2&lt;0,0,E14-E13+E$2))</f>
        <v>1</v>
      </c>
      <c r="F12" s="30">
        <f t="shared" si="4"/>
        <v>0</v>
      </c>
      <c r="G12" s="30">
        <f t="shared" si="4"/>
        <v>1</v>
      </c>
      <c r="H12" s="30">
        <f t="shared" si="4"/>
        <v>1</v>
      </c>
      <c r="I12" s="30">
        <f t="shared" si="4"/>
        <v>2</v>
      </c>
      <c r="J12" s="30">
        <f t="shared" si="4"/>
        <v>4</v>
      </c>
      <c r="K12" s="30">
        <f t="shared" si="4"/>
        <v>0</v>
      </c>
      <c r="L12" s="30">
        <f t="shared" si="4"/>
        <v>3</v>
      </c>
      <c r="M12" s="30">
        <f t="shared" si="4"/>
        <v>0</v>
      </c>
      <c r="N12" s="30">
        <f t="shared" si="4"/>
        <v>2</v>
      </c>
      <c r="O12" s="30">
        <f t="shared" si="4"/>
        <v>2</v>
      </c>
      <c r="P12" s="30">
        <f t="shared" si="4"/>
        <v>0</v>
      </c>
      <c r="Q12" s="30">
        <f t="shared" si="4"/>
        <v>1</v>
      </c>
      <c r="R12" s="30">
        <f t="shared" si="4"/>
        <v>4</v>
      </c>
      <c r="S12" s="30">
        <f t="shared" si="4"/>
        <v>2</v>
      </c>
      <c r="T12" s="30">
        <f t="shared" si="4"/>
        <v>0</v>
      </c>
      <c r="U12" s="30">
        <f t="shared" si="4"/>
        <v>0</v>
      </c>
      <c r="V12" s="30">
        <f t="shared" si="4"/>
        <v>1</v>
      </c>
      <c r="W12" s="30">
        <f>SUM(E12:V12)</f>
        <v>24</v>
      </c>
      <c r="X12" s="5"/>
      <c r="Y12" s="119">
        <v>15</v>
      </c>
      <c r="Z12" s="120">
        <v>19</v>
      </c>
      <c r="AA12" s="119">
        <v>21</v>
      </c>
      <c r="AB12" s="121">
        <v>26</v>
      </c>
      <c r="AC12" s="119">
        <v>23</v>
      </c>
      <c r="AD12" s="81"/>
      <c r="AE12" s="121">
        <v>29</v>
      </c>
      <c r="AF12" s="119">
        <v>20</v>
      </c>
      <c r="AG12" s="121">
        <v>24</v>
      </c>
      <c r="AH12" s="119">
        <v>20</v>
      </c>
      <c r="AI12" s="121">
        <v>24</v>
      </c>
      <c r="AJ12" s="117"/>
      <c r="AK12" s="9"/>
      <c r="AL12" s="9"/>
      <c r="AM12" s="73"/>
      <c r="AN12" s="73"/>
      <c r="AO12" s="73"/>
      <c r="AP12" s="73"/>
      <c r="AQ12" s="5">
        <v>72</v>
      </c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11</v>
      </c>
      <c r="G13" s="36">
        <v>5</v>
      </c>
      <c r="H13" s="36">
        <v>4</v>
      </c>
      <c r="I13" s="36">
        <v>5</v>
      </c>
      <c r="J13" s="36">
        <v>2</v>
      </c>
      <c r="K13" s="36">
        <v>11</v>
      </c>
      <c r="L13" s="36">
        <v>4</v>
      </c>
      <c r="M13" s="36">
        <v>8</v>
      </c>
      <c r="N13" s="36">
        <v>6</v>
      </c>
      <c r="O13" s="36">
        <v>3</v>
      </c>
      <c r="P13" s="36">
        <v>11</v>
      </c>
      <c r="Q13" s="36">
        <v>5</v>
      </c>
      <c r="R13" s="36">
        <v>3</v>
      </c>
      <c r="S13" s="36">
        <v>3</v>
      </c>
      <c r="T13" s="36">
        <v>7</v>
      </c>
      <c r="U13" s="36">
        <v>11</v>
      </c>
      <c r="V13" s="36">
        <v>5</v>
      </c>
      <c r="W13" s="35"/>
      <c r="X13" s="5"/>
      <c r="Y13" s="119"/>
      <c r="Z13" s="121"/>
      <c r="AA13" s="119"/>
      <c r="AB13" s="121"/>
      <c r="AC13" s="119"/>
      <c r="AD13" s="81"/>
      <c r="AE13" s="121"/>
      <c r="AF13" s="119"/>
      <c r="AG13" s="121"/>
      <c r="AH13" s="119"/>
      <c r="AI13" s="121"/>
      <c r="AJ13" s="117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2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2</v>
      </c>
      <c r="N14" s="43">
        <f t="shared" si="5"/>
        <v>3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2</v>
      </c>
      <c r="V14" s="44">
        <f t="shared" si="5"/>
        <v>2</v>
      </c>
      <c r="W14" s="42"/>
      <c r="X14" s="5"/>
      <c r="Y14" s="119"/>
      <c r="Z14" s="121"/>
      <c r="AA14" s="119"/>
      <c r="AB14" s="121"/>
      <c r="AC14" s="119"/>
      <c r="AD14" s="81"/>
      <c r="AE14" s="121"/>
      <c r="AF14" s="119"/>
      <c r="AG14" s="121"/>
      <c r="AH14" s="119"/>
      <c r="AI14" s="121"/>
      <c r="AJ14" s="117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63</v>
      </c>
      <c r="C15" s="29">
        <v>8.4</v>
      </c>
      <c r="D15" s="30">
        <f>IF(C15="ZK",#REF!,ROUND(SUM(C15*$A$2/$C$2-($W$2-$B$2)),0))</f>
        <v>10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2</v>
      </c>
      <c r="H15" s="30">
        <f t="shared" si="6"/>
        <v>1</v>
      </c>
      <c r="I15" s="30">
        <f t="shared" si="6"/>
        <v>3</v>
      </c>
      <c r="J15" s="30">
        <f t="shared" si="6"/>
        <v>1</v>
      </c>
      <c r="K15" s="30">
        <f t="shared" si="6"/>
        <v>2</v>
      </c>
      <c r="L15" s="30">
        <f t="shared" si="6"/>
        <v>1</v>
      </c>
      <c r="M15" s="30">
        <f t="shared" si="6"/>
        <v>0</v>
      </c>
      <c r="N15" s="30">
        <f t="shared" si="6"/>
        <v>2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3</v>
      </c>
      <c r="S15" s="30">
        <f t="shared" si="6"/>
        <v>1</v>
      </c>
      <c r="T15" s="30">
        <f t="shared" si="6"/>
        <v>1</v>
      </c>
      <c r="U15" s="30">
        <f t="shared" si="6"/>
        <v>3</v>
      </c>
      <c r="V15" s="30">
        <f t="shared" si="6"/>
        <v>2</v>
      </c>
      <c r="W15" s="30">
        <f>SUM(E15:V15)</f>
        <v>29</v>
      </c>
      <c r="X15" s="5"/>
      <c r="Y15" s="119">
        <v>18</v>
      </c>
      <c r="Z15" s="121">
        <v>26</v>
      </c>
      <c r="AA15" s="119">
        <v>24</v>
      </c>
      <c r="AB15" s="121">
        <v>33</v>
      </c>
      <c r="AC15" s="119">
        <v>21</v>
      </c>
      <c r="AD15" s="81"/>
      <c r="AE15" s="121">
        <v>31</v>
      </c>
      <c r="AF15" s="119">
        <v>25</v>
      </c>
      <c r="AG15" s="121">
        <v>35</v>
      </c>
      <c r="AH15" s="119">
        <v>20</v>
      </c>
      <c r="AI15" s="121">
        <v>29</v>
      </c>
      <c r="AJ15" s="117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6</v>
      </c>
      <c r="G16" s="36">
        <v>4</v>
      </c>
      <c r="H16" s="36">
        <v>4</v>
      </c>
      <c r="I16" s="36">
        <v>5</v>
      </c>
      <c r="J16" s="36">
        <v>5</v>
      </c>
      <c r="K16" s="36">
        <v>4</v>
      </c>
      <c r="L16" s="36">
        <v>6</v>
      </c>
      <c r="M16" s="36">
        <v>7</v>
      </c>
      <c r="N16" s="36">
        <v>6</v>
      </c>
      <c r="O16" s="36">
        <v>4</v>
      </c>
      <c r="P16" s="36">
        <v>5</v>
      </c>
      <c r="Q16" s="36">
        <v>4</v>
      </c>
      <c r="R16" s="36">
        <v>4</v>
      </c>
      <c r="S16" s="36">
        <v>4</v>
      </c>
      <c r="T16" s="36">
        <v>6</v>
      </c>
      <c r="U16" s="36">
        <v>3</v>
      </c>
      <c r="V16" s="36">
        <v>5</v>
      </c>
      <c r="W16" s="35"/>
      <c r="X16" s="5"/>
      <c r="Y16" s="119"/>
      <c r="Z16" s="121"/>
      <c r="AA16" s="119"/>
      <c r="AB16" s="121"/>
      <c r="AC16" s="119"/>
      <c r="AD16" s="81"/>
      <c r="AE16" s="121"/>
      <c r="AF16" s="119"/>
      <c r="AG16" s="121"/>
      <c r="AH16" s="119"/>
      <c r="AI16" s="121"/>
      <c r="AJ16" s="117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3</v>
      </c>
      <c r="W17" s="42"/>
      <c r="X17" s="5"/>
      <c r="Y17" s="119"/>
      <c r="Z17" s="121"/>
      <c r="AA17" s="119"/>
      <c r="AB17" s="121"/>
      <c r="AC17" s="119"/>
      <c r="AD17" s="81"/>
      <c r="AE17" s="121"/>
      <c r="AF17" s="119"/>
      <c r="AG17" s="121"/>
      <c r="AH17" s="119"/>
      <c r="AI17" s="121"/>
      <c r="AJ17" s="117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55</v>
      </c>
      <c r="C18" s="29">
        <v>22.5</v>
      </c>
      <c r="D18" s="30">
        <f>IF(C18="ZK",#REF!,ROUND(SUM(C18*$A$2/$C$2-($W$2-$B$2)),0))</f>
        <v>27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2</v>
      </c>
      <c r="H18" s="30">
        <f t="shared" si="8"/>
        <v>1</v>
      </c>
      <c r="I18" s="30">
        <f t="shared" si="8"/>
        <v>2</v>
      </c>
      <c r="J18" s="30">
        <f t="shared" si="8"/>
        <v>2</v>
      </c>
      <c r="K18" s="30">
        <f t="shared" si="8"/>
        <v>1</v>
      </c>
      <c r="L18" s="30">
        <f t="shared" si="8"/>
        <v>3</v>
      </c>
      <c r="M18" s="30">
        <f t="shared" si="8"/>
        <v>1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3</v>
      </c>
      <c r="R18" s="30">
        <f t="shared" si="8"/>
        <v>3</v>
      </c>
      <c r="S18" s="30">
        <f t="shared" si="8"/>
        <v>3</v>
      </c>
      <c r="T18" s="30">
        <f t="shared" si="8"/>
        <v>0</v>
      </c>
      <c r="U18" s="30">
        <f t="shared" si="8"/>
        <v>2</v>
      </c>
      <c r="V18" s="30">
        <f t="shared" si="8"/>
        <v>1</v>
      </c>
      <c r="W18" s="30">
        <f>SUM(E18:V18)</f>
        <v>31</v>
      </c>
      <c r="X18" s="5"/>
      <c r="Y18" s="119">
        <v>11</v>
      </c>
      <c r="Z18" s="121">
        <v>36</v>
      </c>
      <c r="AA18" s="119">
        <v>8</v>
      </c>
      <c r="AB18" s="121">
        <v>29</v>
      </c>
      <c r="AC18" s="119">
        <v>13</v>
      </c>
      <c r="AD18" s="81"/>
      <c r="AE18" s="121">
        <v>35</v>
      </c>
      <c r="AF18" s="119">
        <v>8</v>
      </c>
      <c r="AG18" s="121">
        <v>31</v>
      </c>
      <c r="AH18" s="119" t="s">
        <v>7</v>
      </c>
      <c r="AI18" s="121" t="s">
        <v>7</v>
      </c>
      <c r="AJ18" s="117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7</v>
      </c>
      <c r="F19" s="36">
        <v>7</v>
      </c>
      <c r="G19" s="36">
        <v>5</v>
      </c>
      <c r="H19" s="36">
        <v>5</v>
      </c>
      <c r="I19" s="36">
        <v>7</v>
      </c>
      <c r="J19" s="36">
        <v>5</v>
      </c>
      <c r="K19" s="36">
        <v>6</v>
      </c>
      <c r="L19" s="36">
        <v>5</v>
      </c>
      <c r="M19" s="36">
        <v>7</v>
      </c>
      <c r="N19" s="36">
        <v>7</v>
      </c>
      <c r="O19" s="36">
        <v>5</v>
      </c>
      <c r="P19" s="36">
        <v>6</v>
      </c>
      <c r="Q19" s="36">
        <v>4</v>
      </c>
      <c r="R19" s="36">
        <v>5</v>
      </c>
      <c r="S19" s="36">
        <v>3</v>
      </c>
      <c r="T19" s="36">
        <v>8</v>
      </c>
      <c r="U19" s="36">
        <v>5</v>
      </c>
      <c r="V19" s="36">
        <v>7</v>
      </c>
      <c r="W19" s="35"/>
      <c r="X19" s="5"/>
      <c r="Y19" s="119"/>
      <c r="Z19" s="121"/>
      <c r="AA19" s="119"/>
      <c r="AB19" s="121"/>
      <c r="AC19" s="119"/>
      <c r="AD19" s="81"/>
      <c r="AE19" s="121"/>
      <c r="AF19" s="119"/>
      <c r="AG19" s="121"/>
      <c r="AH19" s="119"/>
      <c r="AI19" s="121"/>
      <c r="AJ19" s="117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4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4</v>
      </c>
      <c r="W20" s="42"/>
      <c r="X20" s="5"/>
      <c r="Y20" s="119"/>
      <c r="Z20" s="121"/>
      <c r="AA20" s="119"/>
      <c r="AB20" s="121"/>
      <c r="AC20" s="119"/>
      <c r="AD20" s="81"/>
      <c r="AE20" s="121"/>
      <c r="AF20" s="119"/>
      <c r="AG20" s="121"/>
      <c r="AH20" s="119"/>
      <c r="AI20" s="121"/>
      <c r="AJ20" s="117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56</v>
      </c>
      <c r="C21" s="29">
        <v>5.4</v>
      </c>
      <c r="D21" s="30">
        <f>IF(C21="ZK",#REF!,ROUND(SUM(C21*$A$2/$C$2-($W$2-$B$2)),0))</f>
        <v>6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3</v>
      </c>
      <c r="H21" s="30">
        <f t="shared" si="10"/>
        <v>3</v>
      </c>
      <c r="I21" s="30">
        <f t="shared" si="10"/>
        <v>2</v>
      </c>
      <c r="J21" s="30">
        <f t="shared" si="10"/>
        <v>2</v>
      </c>
      <c r="K21" s="30">
        <f t="shared" si="10"/>
        <v>0</v>
      </c>
      <c r="L21" s="30">
        <f t="shared" si="10"/>
        <v>3</v>
      </c>
      <c r="M21" s="30">
        <f t="shared" si="10"/>
        <v>2</v>
      </c>
      <c r="N21" s="30">
        <f t="shared" si="10"/>
        <v>1</v>
      </c>
      <c r="O21" s="30">
        <f t="shared" si="10"/>
        <v>1</v>
      </c>
      <c r="P21" s="30">
        <f t="shared" si="10"/>
        <v>3</v>
      </c>
      <c r="Q21" s="30">
        <f t="shared" si="10"/>
        <v>2</v>
      </c>
      <c r="R21" s="30">
        <f t="shared" si="10"/>
        <v>2</v>
      </c>
      <c r="S21" s="30">
        <f t="shared" si="10"/>
        <v>0</v>
      </c>
      <c r="T21" s="30">
        <f t="shared" si="10"/>
        <v>2</v>
      </c>
      <c r="U21" s="30">
        <f t="shared" si="10"/>
        <v>3</v>
      </c>
      <c r="V21" s="30">
        <f t="shared" si="10"/>
        <v>0</v>
      </c>
      <c r="W21" s="30">
        <f>SUM(E21:V21)</f>
        <v>31</v>
      </c>
      <c r="X21" s="5"/>
      <c r="Y21" s="118">
        <v>26</v>
      </c>
      <c r="Z21" s="120">
        <v>33</v>
      </c>
      <c r="AA21" s="118">
        <v>23</v>
      </c>
      <c r="AB21" s="120">
        <v>29</v>
      </c>
      <c r="AC21" s="119">
        <v>18</v>
      </c>
      <c r="AD21" s="81"/>
      <c r="AE21" s="121">
        <v>25</v>
      </c>
      <c r="AF21" s="119">
        <v>27</v>
      </c>
      <c r="AG21" s="121">
        <v>33</v>
      </c>
      <c r="AH21" s="119">
        <v>25</v>
      </c>
      <c r="AI21" s="121">
        <v>31</v>
      </c>
      <c r="AJ21" s="117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6</v>
      </c>
      <c r="F22" s="36">
        <v>5</v>
      </c>
      <c r="G22" s="36">
        <v>3</v>
      </c>
      <c r="H22" s="36">
        <v>2</v>
      </c>
      <c r="I22" s="36">
        <v>5</v>
      </c>
      <c r="J22" s="36">
        <v>4</v>
      </c>
      <c r="K22" s="36">
        <v>6</v>
      </c>
      <c r="L22" s="36">
        <v>4</v>
      </c>
      <c r="M22" s="36">
        <v>5</v>
      </c>
      <c r="N22" s="36">
        <v>7</v>
      </c>
      <c r="O22" s="36">
        <v>4</v>
      </c>
      <c r="P22" s="36">
        <v>4</v>
      </c>
      <c r="Q22" s="36">
        <v>4</v>
      </c>
      <c r="R22" s="36">
        <v>5</v>
      </c>
      <c r="S22" s="36">
        <v>5</v>
      </c>
      <c r="T22" s="36">
        <v>5</v>
      </c>
      <c r="U22" s="36">
        <v>3</v>
      </c>
      <c r="V22" s="36">
        <v>11</v>
      </c>
      <c r="W22" s="35"/>
      <c r="X22" s="5"/>
      <c r="Y22" s="119"/>
      <c r="Z22" s="121"/>
      <c r="AA22" s="119"/>
      <c r="AB22" s="121"/>
      <c r="AC22" s="119"/>
      <c r="AD22" s="81"/>
      <c r="AE22" s="121"/>
      <c r="AF22" s="119"/>
      <c r="AG22" s="121"/>
      <c r="AH22" s="119"/>
      <c r="AI22" s="121"/>
      <c r="AJ22" s="117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2</v>
      </c>
      <c r="I23" s="43">
        <f t="shared" si="11"/>
        <v>2</v>
      </c>
      <c r="J23" s="43">
        <f t="shared" si="11"/>
        <v>3</v>
      </c>
      <c r="K23" s="43">
        <f t="shared" si="11"/>
        <v>2</v>
      </c>
      <c r="L23" s="43">
        <f t="shared" si="11"/>
        <v>3</v>
      </c>
      <c r="M23" s="43">
        <f t="shared" si="11"/>
        <v>2</v>
      </c>
      <c r="N23" s="43">
        <f t="shared" si="11"/>
        <v>3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5"/>
      <c r="Y23" s="119"/>
      <c r="Z23" s="121"/>
      <c r="AA23" s="119"/>
      <c r="AB23" s="121"/>
      <c r="AC23" s="119"/>
      <c r="AD23" s="81"/>
      <c r="AE23" s="121"/>
      <c r="AF23" s="119"/>
      <c r="AG23" s="121"/>
      <c r="AH23" s="119"/>
      <c r="AI23" s="121"/>
      <c r="AJ23" s="117"/>
      <c r="AK23" s="9" t="s">
        <v>23</v>
      </c>
      <c r="AL23" s="9" t="s">
        <v>22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</row>
    <row r="25" spans="2:41" ht="37.5" customHeight="1" thickBot="1" thickTop="1">
      <c r="B25" t="s">
        <v>7</v>
      </c>
      <c r="S25" s="123" t="s">
        <v>34</v>
      </c>
      <c r="T25" s="124"/>
      <c r="U25" s="124"/>
      <c r="V25" s="124"/>
      <c r="W25" s="124"/>
      <c r="X25" s="125"/>
      <c r="Y25" s="82">
        <v>59</v>
      </c>
      <c r="Z25" s="93">
        <v>103</v>
      </c>
      <c r="AA25" s="83">
        <v>68</v>
      </c>
      <c r="AB25" s="93">
        <v>93</v>
      </c>
      <c r="AC25" s="83">
        <v>62</v>
      </c>
      <c r="AD25" s="84"/>
      <c r="AE25" s="93">
        <v>95</v>
      </c>
      <c r="AF25" s="83">
        <v>72</v>
      </c>
      <c r="AG25" s="93">
        <v>99</v>
      </c>
      <c r="AH25" s="82">
        <v>65</v>
      </c>
      <c r="AI25" s="93">
        <v>86</v>
      </c>
      <c r="AJ25" s="94" t="s">
        <v>7</v>
      </c>
      <c r="AK25" s="96">
        <v>326</v>
      </c>
      <c r="AL25" s="97">
        <v>476</v>
      </c>
      <c r="AM25" s="126" t="s">
        <v>35</v>
      </c>
      <c r="AN25" s="126"/>
      <c r="AO25" s="126"/>
    </row>
    <row r="26" spans="2:38" ht="12.75">
      <c r="B26" s="92" t="s">
        <v>36</v>
      </c>
      <c r="C26" s="92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52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2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1</v>
      </c>
      <c r="M33" s="30">
        <f t="shared" si="12"/>
        <v>1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2</v>
      </c>
      <c r="R33" s="30">
        <f t="shared" si="12"/>
        <v>1</v>
      </c>
      <c r="S33" s="30">
        <f t="shared" si="12"/>
        <v>2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11</v>
      </c>
    </row>
    <row r="34" spans="1:23" ht="12.75">
      <c r="A34" s="32"/>
      <c r="B34" s="33" t="s">
        <v>7</v>
      </c>
      <c r="C34" s="34"/>
      <c r="D34" s="35"/>
      <c r="E34" s="13">
        <v>7</v>
      </c>
      <c r="F34" s="13">
        <v>5</v>
      </c>
      <c r="G34" s="13">
        <v>8</v>
      </c>
      <c r="H34" s="13">
        <v>3</v>
      </c>
      <c r="I34" s="13">
        <v>11</v>
      </c>
      <c r="J34" s="13">
        <v>5</v>
      </c>
      <c r="K34" s="13">
        <v>6</v>
      </c>
      <c r="L34" s="13">
        <v>5</v>
      </c>
      <c r="M34" s="13">
        <v>6</v>
      </c>
      <c r="N34" s="13">
        <v>8</v>
      </c>
      <c r="O34" s="13">
        <v>5</v>
      </c>
      <c r="P34" s="13">
        <v>6</v>
      </c>
      <c r="Q34" s="13">
        <v>4</v>
      </c>
      <c r="R34" s="13">
        <v>5</v>
      </c>
      <c r="S34" s="13">
        <v>3</v>
      </c>
      <c r="T34" s="13">
        <v>9</v>
      </c>
      <c r="U34" s="13">
        <v>6</v>
      </c>
      <c r="V34" s="13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53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54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0</v>
      </c>
      <c r="G39" s="30">
        <f t="shared" si="16"/>
        <v>1</v>
      </c>
      <c r="H39" s="30">
        <f t="shared" si="16"/>
        <v>1</v>
      </c>
      <c r="I39" s="30">
        <f t="shared" si="16"/>
        <v>2</v>
      </c>
      <c r="J39" s="30">
        <f t="shared" si="16"/>
        <v>3</v>
      </c>
      <c r="K39" s="30">
        <f t="shared" si="16"/>
        <v>0</v>
      </c>
      <c r="L39" s="30">
        <f t="shared" si="16"/>
        <v>2</v>
      </c>
      <c r="M39" s="30">
        <f t="shared" si="16"/>
        <v>0</v>
      </c>
      <c r="N39" s="30">
        <f t="shared" si="16"/>
        <v>1</v>
      </c>
      <c r="O39" s="30">
        <f t="shared" si="16"/>
        <v>2</v>
      </c>
      <c r="P39" s="30">
        <f t="shared" si="16"/>
        <v>0</v>
      </c>
      <c r="Q39" s="30">
        <f t="shared" si="16"/>
        <v>1</v>
      </c>
      <c r="R39" s="30">
        <f t="shared" si="16"/>
        <v>3</v>
      </c>
      <c r="S39" s="30">
        <f t="shared" si="16"/>
        <v>2</v>
      </c>
      <c r="T39" s="30">
        <f t="shared" si="16"/>
        <v>0</v>
      </c>
      <c r="U39" s="30">
        <f t="shared" si="16"/>
        <v>0</v>
      </c>
      <c r="V39" s="30">
        <f t="shared" si="16"/>
        <v>1</v>
      </c>
      <c r="W39" s="30">
        <f>SUM(E39:V39)</f>
        <v>20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11</v>
      </c>
      <c r="G40" s="36">
        <v>5</v>
      </c>
      <c r="H40" s="36">
        <v>4</v>
      </c>
      <c r="I40" s="36">
        <v>5</v>
      </c>
      <c r="J40" s="36">
        <v>2</v>
      </c>
      <c r="K40" s="36">
        <v>11</v>
      </c>
      <c r="L40" s="36">
        <v>4</v>
      </c>
      <c r="M40" s="36">
        <v>8</v>
      </c>
      <c r="N40" s="36">
        <v>6</v>
      </c>
      <c r="O40" s="36">
        <v>3</v>
      </c>
      <c r="P40" s="36">
        <v>11</v>
      </c>
      <c r="Q40" s="36">
        <v>5</v>
      </c>
      <c r="R40" s="36">
        <v>3</v>
      </c>
      <c r="S40" s="36">
        <v>3</v>
      </c>
      <c r="T40" s="36">
        <v>7</v>
      </c>
      <c r="U40" s="36">
        <v>11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63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2</v>
      </c>
      <c r="H42" s="30">
        <f t="shared" si="18"/>
        <v>1</v>
      </c>
      <c r="I42" s="30">
        <f t="shared" si="18"/>
        <v>2</v>
      </c>
      <c r="J42" s="30">
        <f t="shared" si="18"/>
        <v>0</v>
      </c>
      <c r="K42" s="30">
        <f t="shared" si="18"/>
        <v>2</v>
      </c>
      <c r="L42" s="30">
        <f t="shared" si="18"/>
        <v>0</v>
      </c>
      <c r="M42" s="30">
        <f t="shared" si="18"/>
        <v>0</v>
      </c>
      <c r="N42" s="30">
        <f t="shared" si="18"/>
        <v>1</v>
      </c>
      <c r="O42" s="30">
        <f t="shared" si="18"/>
        <v>1</v>
      </c>
      <c r="P42" s="30">
        <f t="shared" si="18"/>
        <v>1</v>
      </c>
      <c r="Q42" s="30">
        <f t="shared" si="18"/>
        <v>2</v>
      </c>
      <c r="R42" s="30">
        <f t="shared" si="18"/>
        <v>2</v>
      </c>
      <c r="S42" s="30">
        <f t="shared" si="18"/>
        <v>1</v>
      </c>
      <c r="T42" s="30">
        <f t="shared" si="18"/>
        <v>1</v>
      </c>
      <c r="U42" s="30">
        <f t="shared" si="18"/>
        <v>3</v>
      </c>
      <c r="V42" s="30">
        <f t="shared" si="18"/>
        <v>1</v>
      </c>
      <c r="W42" s="30">
        <f>SUM(E42:V42)</f>
        <v>20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6</v>
      </c>
      <c r="G43" s="36">
        <v>4</v>
      </c>
      <c r="H43" s="36">
        <v>4</v>
      </c>
      <c r="I43" s="36">
        <v>5</v>
      </c>
      <c r="J43" s="36">
        <v>5</v>
      </c>
      <c r="K43" s="36">
        <v>4</v>
      </c>
      <c r="L43" s="36">
        <v>6</v>
      </c>
      <c r="M43" s="36">
        <v>7</v>
      </c>
      <c r="N43" s="36">
        <v>6</v>
      </c>
      <c r="O43" s="36">
        <v>4</v>
      </c>
      <c r="P43" s="36">
        <v>5</v>
      </c>
      <c r="Q43" s="36">
        <v>4</v>
      </c>
      <c r="R43" s="36">
        <v>4</v>
      </c>
      <c r="S43" s="36">
        <v>4</v>
      </c>
      <c r="T43" s="36">
        <v>6</v>
      </c>
      <c r="U43" s="36">
        <v>3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55</v>
      </c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1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1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2</v>
      </c>
      <c r="R45" s="30">
        <f t="shared" si="20"/>
        <v>1</v>
      </c>
      <c r="S45" s="30">
        <f t="shared" si="20"/>
        <v>2</v>
      </c>
      <c r="T45" s="30">
        <f t="shared" si="20"/>
        <v>0</v>
      </c>
      <c r="U45" s="30">
        <f t="shared" si="20"/>
        <v>1</v>
      </c>
      <c r="V45" s="30">
        <f t="shared" si="20"/>
        <v>0</v>
      </c>
      <c r="W45" s="30">
        <f>SUM(E45:V45)</f>
        <v>8</v>
      </c>
    </row>
    <row r="46" spans="1:23" ht="12.75">
      <c r="A46" s="32"/>
      <c r="B46" s="33" t="s">
        <v>7</v>
      </c>
      <c r="C46" s="34"/>
      <c r="D46" s="35"/>
      <c r="E46" s="36">
        <v>7</v>
      </c>
      <c r="F46" s="36">
        <v>7</v>
      </c>
      <c r="G46" s="36">
        <v>5</v>
      </c>
      <c r="H46" s="36">
        <v>5</v>
      </c>
      <c r="I46" s="36">
        <v>7</v>
      </c>
      <c r="J46" s="36">
        <v>5</v>
      </c>
      <c r="K46" s="36">
        <v>6</v>
      </c>
      <c r="L46" s="36">
        <v>5</v>
      </c>
      <c r="M46" s="36">
        <v>7</v>
      </c>
      <c r="N46" s="36">
        <v>7</v>
      </c>
      <c r="O46" s="36">
        <v>5</v>
      </c>
      <c r="P46" s="36">
        <v>6</v>
      </c>
      <c r="Q46" s="36">
        <v>4</v>
      </c>
      <c r="R46" s="36">
        <v>5</v>
      </c>
      <c r="S46" s="36">
        <v>3</v>
      </c>
      <c r="T46" s="36">
        <v>8</v>
      </c>
      <c r="U46" s="36">
        <v>5</v>
      </c>
      <c r="V46" s="36">
        <v>7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56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1</v>
      </c>
      <c r="G48" s="30">
        <f t="shared" si="22"/>
        <v>3</v>
      </c>
      <c r="H48" s="30">
        <f t="shared" si="22"/>
        <v>3</v>
      </c>
      <c r="I48" s="30">
        <f t="shared" si="22"/>
        <v>2</v>
      </c>
      <c r="J48" s="30">
        <f t="shared" si="22"/>
        <v>1</v>
      </c>
      <c r="K48" s="30">
        <f t="shared" si="22"/>
        <v>0</v>
      </c>
      <c r="L48" s="30">
        <f t="shared" si="22"/>
        <v>2</v>
      </c>
      <c r="M48" s="30">
        <f t="shared" si="22"/>
        <v>2</v>
      </c>
      <c r="N48" s="30">
        <f t="shared" si="22"/>
        <v>0</v>
      </c>
      <c r="O48" s="30">
        <f t="shared" si="22"/>
        <v>1</v>
      </c>
      <c r="P48" s="30">
        <f t="shared" si="22"/>
        <v>2</v>
      </c>
      <c r="Q48" s="30">
        <f t="shared" si="22"/>
        <v>2</v>
      </c>
      <c r="R48" s="30">
        <f t="shared" si="22"/>
        <v>1</v>
      </c>
      <c r="S48" s="30">
        <f t="shared" si="22"/>
        <v>0</v>
      </c>
      <c r="T48" s="30">
        <f t="shared" si="22"/>
        <v>2</v>
      </c>
      <c r="U48" s="30">
        <f t="shared" si="22"/>
        <v>3</v>
      </c>
      <c r="V48" s="30">
        <f t="shared" si="22"/>
        <v>0</v>
      </c>
      <c r="W48" s="30">
        <f>SUM(E48:V48)</f>
        <v>25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5</v>
      </c>
      <c r="G49" s="36">
        <v>3</v>
      </c>
      <c r="H49" s="36">
        <v>2</v>
      </c>
      <c r="I49" s="36">
        <v>5</v>
      </c>
      <c r="J49" s="36">
        <v>4</v>
      </c>
      <c r="K49" s="36">
        <v>6</v>
      </c>
      <c r="L49" s="36">
        <v>4</v>
      </c>
      <c r="M49" s="36">
        <v>5</v>
      </c>
      <c r="N49" s="36">
        <v>7</v>
      </c>
      <c r="O49" s="36">
        <v>4</v>
      </c>
      <c r="P49" s="36">
        <v>4</v>
      </c>
      <c r="Q49" s="36">
        <v>4</v>
      </c>
      <c r="R49" s="36">
        <v>5</v>
      </c>
      <c r="S49" s="36">
        <v>5</v>
      </c>
      <c r="T49" s="36">
        <v>5</v>
      </c>
      <c r="U49" s="36">
        <v>3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L25" sqref="AL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/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K3" s="90"/>
      <c r="AL3" s="90"/>
      <c r="BI3"/>
      <c r="BJ3"/>
      <c r="BK3"/>
      <c r="BL3"/>
      <c r="BM3"/>
    </row>
    <row r="4" spans="24:65" ht="12.75"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6"/>
      <c r="AE5" s="75" t="s">
        <v>22</v>
      </c>
      <c r="AF5" s="74" t="s">
        <v>23</v>
      </c>
      <c r="AG5" s="75" t="s">
        <v>22</v>
      </c>
      <c r="AH5" s="74" t="s">
        <v>23</v>
      </c>
      <c r="AI5" s="75" t="s">
        <v>22</v>
      </c>
      <c r="AJ5" s="89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58</v>
      </c>
      <c r="C6" s="29">
        <v>13.4</v>
      </c>
      <c r="D6" s="30">
        <f>IF(C6="ZK",#REF!,ROUND(SUM(C6*$A$2/$C$2-($W$2-$B$2)),0))</f>
        <v>16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0</v>
      </c>
      <c r="I6" s="30">
        <f t="shared" si="0"/>
        <v>3</v>
      </c>
      <c r="J6" s="30">
        <f t="shared" si="0"/>
        <v>2</v>
      </c>
      <c r="K6" s="30">
        <f t="shared" si="0"/>
        <v>3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2</v>
      </c>
      <c r="P6" s="30">
        <f t="shared" si="0"/>
        <v>0</v>
      </c>
      <c r="Q6" s="30">
        <f t="shared" si="0"/>
        <v>2</v>
      </c>
      <c r="R6" s="30">
        <f t="shared" si="0"/>
        <v>4</v>
      </c>
      <c r="S6" s="30">
        <f t="shared" si="0"/>
        <v>2</v>
      </c>
      <c r="T6" s="30">
        <f t="shared" si="0"/>
        <v>3</v>
      </c>
      <c r="U6" s="30">
        <f t="shared" si="0"/>
        <v>2</v>
      </c>
      <c r="V6" s="30">
        <f t="shared" si="0"/>
        <v>2</v>
      </c>
      <c r="W6" s="30">
        <f>SUM(E6:V6)</f>
        <v>34</v>
      </c>
      <c r="X6" s="5"/>
      <c r="Y6" s="118">
        <v>13</v>
      </c>
      <c r="Z6" s="120">
        <v>27</v>
      </c>
      <c r="AA6" s="118">
        <v>16</v>
      </c>
      <c r="AB6" s="120">
        <v>30</v>
      </c>
      <c r="AC6" s="118">
        <v>22</v>
      </c>
      <c r="AD6" s="122"/>
      <c r="AE6" s="120">
        <v>36</v>
      </c>
      <c r="AF6" s="118">
        <v>23</v>
      </c>
      <c r="AG6" s="120">
        <v>39</v>
      </c>
      <c r="AH6" s="118">
        <v>21</v>
      </c>
      <c r="AI6" s="120">
        <v>34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6</v>
      </c>
      <c r="F7" s="13">
        <v>5</v>
      </c>
      <c r="G7" s="13">
        <v>5</v>
      </c>
      <c r="H7" s="13">
        <v>11</v>
      </c>
      <c r="I7" s="13">
        <v>5</v>
      </c>
      <c r="J7" s="13">
        <v>4</v>
      </c>
      <c r="K7" s="13">
        <v>4</v>
      </c>
      <c r="L7" s="13">
        <v>4</v>
      </c>
      <c r="M7" s="13">
        <v>6</v>
      </c>
      <c r="N7" s="13">
        <v>8</v>
      </c>
      <c r="O7" s="13">
        <v>4</v>
      </c>
      <c r="P7" s="13">
        <v>11</v>
      </c>
      <c r="Q7" s="13">
        <v>5</v>
      </c>
      <c r="R7" s="13">
        <v>3</v>
      </c>
      <c r="S7" s="13">
        <v>4</v>
      </c>
      <c r="T7" s="13">
        <v>5</v>
      </c>
      <c r="U7" s="13">
        <v>4</v>
      </c>
      <c r="V7" s="13">
        <v>5</v>
      </c>
      <c r="W7" s="35"/>
      <c r="X7" s="5"/>
      <c r="Y7" s="119"/>
      <c r="Z7" s="121"/>
      <c r="AA7" s="119"/>
      <c r="AB7" s="121"/>
      <c r="AC7" s="119"/>
      <c r="AD7" s="122"/>
      <c r="AE7" s="121"/>
      <c r="AF7" s="119"/>
      <c r="AG7" s="121"/>
      <c r="AH7" s="119"/>
      <c r="AI7" s="121"/>
      <c r="AJ7" s="117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19"/>
      <c r="Z8" s="121"/>
      <c r="AA8" s="119"/>
      <c r="AB8" s="121"/>
      <c r="AC8" s="119"/>
      <c r="AD8" s="122"/>
      <c r="AE8" s="121"/>
      <c r="AF8" s="119"/>
      <c r="AG8" s="121"/>
      <c r="AH8" s="119"/>
      <c r="AI8" s="121"/>
      <c r="AJ8" s="117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71</v>
      </c>
      <c r="C9" s="29">
        <v>11.5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2</v>
      </c>
      <c r="H9" s="30">
        <f t="shared" si="2"/>
        <v>3</v>
      </c>
      <c r="I9" s="30">
        <f t="shared" si="2"/>
        <v>3</v>
      </c>
      <c r="J9" s="30">
        <f t="shared" si="2"/>
        <v>1</v>
      </c>
      <c r="K9" s="30">
        <f t="shared" si="2"/>
        <v>0</v>
      </c>
      <c r="L9" s="30">
        <f t="shared" si="2"/>
        <v>2</v>
      </c>
      <c r="M9" s="30">
        <f t="shared" si="2"/>
        <v>3</v>
      </c>
      <c r="N9" s="30">
        <f t="shared" si="2"/>
        <v>0</v>
      </c>
      <c r="O9" s="30">
        <f t="shared" si="2"/>
        <v>3</v>
      </c>
      <c r="P9" s="30">
        <f t="shared" si="2"/>
        <v>0</v>
      </c>
      <c r="Q9" s="30">
        <f t="shared" si="2"/>
        <v>2</v>
      </c>
      <c r="R9" s="30">
        <f t="shared" si="2"/>
        <v>4</v>
      </c>
      <c r="S9" s="30">
        <f t="shared" si="2"/>
        <v>2</v>
      </c>
      <c r="T9" s="30">
        <f t="shared" si="2"/>
        <v>2</v>
      </c>
      <c r="U9" s="30">
        <f t="shared" si="2"/>
        <v>0</v>
      </c>
      <c r="V9" s="30">
        <f t="shared" si="2"/>
        <v>3</v>
      </c>
      <c r="W9" s="30">
        <f>SUM(E9:V9)</f>
        <v>34</v>
      </c>
      <c r="X9" s="5"/>
      <c r="Y9" s="118">
        <v>21</v>
      </c>
      <c r="Z9" s="121">
        <v>33</v>
      </c>
      <c r="AA9" s="119">
        <v>20</v>
      </c>
      <c r="AB9" s="121">
        <v>32</v>
      </c>
      <c r="AC9" s="119">
        <v>22</v>
      </c>
      <c r="AD9" s="81"/>
      <c r="AE9" s="121">
        <v>36</v>
      </c>
      <c r="AF9" s="119">
        <v>22</v>
      </c>
      <c r="AG9" s="121">
        <v>34</v>
      </c>
      <c r="AH9" s="119" t="s">
        <v>7</v>
      </c>
      <c r="AI9" s="121" t="s">
        <v>7</v>
      </c>
      <c r="AJ9" s="117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4</v>
      </c>
      <c r="H10" s="36">
        <v>3</v>
      </c>
      <c r="I10" s="36">
        <v>5</v>
      </c>
      <c r="J10" s="36">
        <v>5</v>
      </c>
      <c r="K10" s="36">
        <v>6</v>
      </c>
      <c r="L10" s="36">
        <v>5</v>
      </c>
      <c r="M10" s="36">
        <v>5</v>
      </c>
      <c r="N10" s="36">
        <v>8</v>
      </c>
      <c r="O10" s="36">
        <v>3</v>
      </c>
      <c r="P10" s="36">
        <v>7</v>
      </c>
      <c r="Q10" s="36">
        <v>4</v>
      </c>
      <c r="R10" s="36">
        <v>3</v>
      </c>
      <c r="S10" s="36">
        <v>4</v>
      </c>
      <c r="T10" s="36">
        <v>6</v>
      </c>
      <c r="U10" s="36">
        <v>6</v>
      </c>
      <c r="V10" s="36">
        <v>4</v>
      </c>
      <c r="W10" s="35"/>
      <c r="X10" s="5"/>
      <c r="Y10" s="119"/>
      <c r="Z10" s="121"/>
      <c r="AA10" s="119"/>
      <c r="AB10" s="121"/>
      <c r="AC10" s="119"/>
      <c r="AD10" s="81"/>
      <c r="AE10" s="121"/>
      <c r="AF10" s="119"/>
      <c r="AG10" s="121"/>
      <c r="AH10" s="119"/>
      <c r="AI10" s="121"/>
      <c r="AJ10" s="117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5"/>
      <c r="Y11" s="119"/>
      <c r="Z11" s="121"/>
      <c r="AA11" s="119"/>
      <c r="AB11" s="121"/>
      <c r="AC11" s="119"/>
      <c r="AD11" s="81"/>
      <c r="AE11" s="121"/>
      <c r="AF11" s="119"/>
      <c r="AG11" s="121"/>
      <c r="AH11" s="119"/>
      <c r="AI11" s="121"/>
      <c r="AJ11" s="117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59</v>
      </c>
      <c r="C12" s="29">
        <v>25.4</v>
      </c>
      <c r="D12" s="30">
        <f>IF(C12="ZK",#REF!,ROUND(SUM(C12*$A$2/$C$2-($W$2-$B$2)),0))</f>
        <v>31</v>
      </c>
      <c r="E12" s="30">
        <f aca="true" t="shared" si="4" ref="E12:V12">IF(E13="s",0,IF(E14-E13+E$2&lt;0,0,E14-E13+E$2))</f>
        <v>2</v>
      </c>
      <c r="F12" s="30">
        <f t="shared" si="4"/>
        <v>0</v>
      </c>
      <c r="G12" s="30">
        <f t="shared" si="4"/>
        <v>2</v>
      </c>
      <c r="H12" s="30">
        <f t="shared" si="4"/>
        <v>4</v>
      </c>
      <c r="I12" s="30">
        <f t="shared" si="4"/>
        <v>2</v>
      </c>
      <c r="J12" s="30">
        <f t="shared" si="4"/>
        <v>1</v>
      </c>
      <c r="K12" s="30">
        <f t="shared" si="4"/>
        <v>1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3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2</v>
      </c>
      <c r="T12" s="30">
        <f t="shared" si="4"/>
        <v>2</v>
      </c>
      <c r="U12" s="30">
        <f t="shared" si="4"/>
        <v>0</v>
      </c>
      <c r="V12" s="30">
        <f t="shared" si="4"/>
        <v>2</v>
      </c>
      <c r="W12" s="30">
        <f>SUM(E12:V12)</f>
        <v>32</v>
      </c>
      <c r="X12" s="5"/>
      <c r="Y12" s="119">
        <v>6</v>
      </c>
      <c r="Z12" s="120">
        <v>28</v>
      </c>
      <c r="AA12" s="119">
        <v>4</v>
      </c>
      <c r="AB12" s="121">
        <v>23</v>
      </c>
      <c r="AC12" s="119">
        <v>7</v>
      </c>
      <c r="AD12" s="81"/>
      <c r="AE12" s="121">
        <v>28</v>
      </c>
      <c r="AF12" s="119">
        <v>5</v>
      </c>
      <c r="AG12" s="121">
        <v>27</v>
      </c>
      <c r="AH12" s="119">
        <v>6</v>
      </c>
      <c r="AI12" s="121">
        <v>32</v>
      </c>
      <c r="AJ12" s="117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11</v>
      </c>
      <c r="G13" s="36">
        <v>5</v>
      </c>
      <c r="H13" s="36">
        <v>3</v>
      </c>
      <c r="I13" s="36">
        <v>7</v>
      </c>
      <c r="J13" s="36">
        <v>6</v>
      </c>
      <c r="K13" s="36">
        <v>6</v>
      </c>
      <c r="L13" s="36">
        <v>6</v>
      </c>
      <c r="M13" s="36">
        <v>7</v>
      </c>
      <c r="N13" s="36">
        <v>7</v>
      </c>
      <c r="O13" s="36">
        <v>4</v>
      </c>
      <c r="P13" s="36">
        <v>7</v>
      </c>
      <c r="Q13" s="36">
        <v>5</v>
      </c>
      <c r="R13" s="36">
        <v>6</v>
      </c>
      <c r="S13" s="36">
        <v>4</v>
      </c>
      <c r="T13" s="36">
        <v>7</v>
      </c>
      <c r="U13" s="36">
        <v>11</v>
      </c>
      <c r="V13" s="36">
        <v>6</v>
      </c>
      <c r="W13" s="35"/>
      <c r="X13" s="5"/>
      <c r="Y13" s="119"/>
      <c r="Z13" s="121"/>
      <c r="AA13" s="119"/>
      <c r="AB13" s="121"/>
      <c r="AC13" s="119"/>
      <c r="AD13" s="81"/>
      <c r="AE13" s="121"/>
      <c r="AF13" s="119"/>
      <c r="AG13" s="121"/>
      <c r="AH13" s="119"/>
      <c r="AI13" s="121"/>
      <c r="AJ13" s="117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3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3</v>
      </c>
      <c r="V14" s="44">
        <f t="shared" si="5"/>
        <v>4</v>
      </c>
      <c r="W14" s="42"/>
      <c r="X14" s="5"/>
      <c r="Y14" s="119"/>
      <c r="Z14" s="121"/>
      <c r="AA14" s="119"/>
      <c r="AB14" s="121"/>
      <c r="AC14" s="119"/>
      <c r="AD14" s="81"/>
      <c r="AE14" s="121"/>
      <c r="AF14" s="119"/>
      <c r="AG14" s="121"/>
      <c r="AH14" s="119"/>
      <c r="AI14" s="121"/>
      <c r="AJ14" s="117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60</v>
      </c>
      <c r="C15" s="29">
        <v>10.3</v>
      </c>
      <c r="D15" s="30">
        <f>IF(C15="ZK",#REF!,ROUND(SUM(C15*$A$2/$C$2-($W$2-$B$2)),0))</f>
        <v>12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2</v>
      </c>
      <c r="J15" s="30">
        <f t="shared" si="6"/>
        <v>0</v>
      </c>
      <c r="K15" s="30">
        <f t="shared" si="6"/>
        <v>0</v>
      </c>
      <c r="L15" s="30">
        <f t="shared" si="6"/>
        <v>3</v>
      </c>
      <c r="M15" s="30">
        <f t="shared" si="6"/>
        <v>0</v>
      </c>
      <c r="N15" s="30">
        <f t="shared" si="6"/>
        <v>2</v>
      </c>
      <c r="O15" s="30">
        <f t="shared" si="6"/>
        <v>3</v>
      </c>
      <c r="P15" s="30">
        <f t="shared" si="6"/>
        <v>2</v>
      </c>
      <c r="Q15" s="30">
        <f t="shared" si="6"/>
        <v>1</v>
      </c>
      <c r="R15" s="30">
        <f t="shared" si="6"/>
        <v>2</v>
      </c>
      <c r="S15" s="30">
        <f t="shared" si="6"/>
        <v>2</v>
      </c>
      <c r="T15" s="30">
        <f t="shared" si="6"/>
        <v>3</v>
      </c>
      <c r="U15" s="30">
        <f t="shared" si="6"/>
        <v>2</v>
      </c>
      <c r="V15" s="30">
        <f t="shared" si="6"/>
        <v>0</v>
      </c>
      <c r="W15" s="30">
        <f>SUM(E15:V15)</f>
        <v>28</v>
      </c>
      <c r="X15" s="5"/>
      <c r="Y15" s="119">
        <v>18</v>
      </c>
      <c r="Z15" s="121">
        <v>31</v>
      </c>
      <c r="AA15" s="119">
        <v>27</v>
      </c>
      <c r="AB15" s="121">
        <v>40</v>
      </c>
      <c r="AC15" s="119">
        <v>23</v>
      </c>
      <c r="AD15" s="81"/>
      <c r="AE15" s="121">
        <v>34</v>
      </c>
      <c r="AF15" s="119">
        <v>16</v>
      </c>
      <c r="AG15" s="121">
        <v>27</v>
      </c>
      <c r="AH15" s="119">
        <v>20</v>
      </c>
      <c r="AI15" s="121">
        <v>28</v>
      </c>
      <c r="AJ15" s="117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8</v>
      </c>
      <c r="G16" s="36">
        <v>4</v>
      </c>
      <c r="H16" s="36">
        <v>3</v>
      </c>
      <c r="I16" s="36">
        <v>6</v>
      </c>
      <c r="J16" s="36">
        <v>6</v>
      </c>
      <c r="K16" s="36">
        <v>6</v>
      </c>
      <c r="L16" s="36">
        <v>4</v>
      </c>
      <c r="M16" s="36">
        <v>8</v>
      </c>
      <c r="N16" s="36">
        <v>6</v>
      </c>
      <c r="O16" s="36">
        <v>3</v>
      </c>
      <c r="P16" s="36">
        <v>5</v>
      </c>
      <c r="Q16" s="36">
        <v>5</v>
      </c>
      <c r="R16" s="36">
        <v>5</v>
      </c>
      <c r="S16" s="36">
        <v>3</v>
      </c>
      <c r="T16" s="36">
        <v>5</v>
      </c>
      <c r="U16" s="36">
        <v>4</v>
      </c>
      <c r="V16" s="36">
        <v>8</v>
      </c>
      <c r="W16" s="35"/>
      <c r="X16" s="5"/>
      <c r="Y16" s="119"/>
      <c r="Z16" s="121"/>
      <c r="AA16" s="119"/>
      <c r="AB16" s="121"/>
      <c r="AC16" s="119"/>
      <c r="AD16" s="81"/>
      <c r="AE16" s="121"/>
      <c r="AF16" s="119"/>
      <c r="AG16" s="121"/>
      <c r="AH16" s="119"/>
      <c r="AI16" s="121"/>
      <c r="AJ16" s="117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5"/>
      <c r="Y17" s="119"/>
      <c r="Z17" s="121"/>
      <c r="AA17" s="119"/>
      <c r="AB17" s="121"/>
      <c r="AC17" s="119"/>
      <c r="AD17" s="81"/>
      <c r="AE17" s="121"/>
      <c r="AF17" s="119"/>
      <c r="AG17" s="121"/>
      <c r="AH17" s="119"/>
      <c r="AI17" s="121"/>
      <c r="AJ17" s="117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/>
      <c r="C18" s="29">
        <v>36</v>
      </c>
      <c r="D18" s="30">
        <f>IF(C18="ZK",#REF!,ROUND(SUM(C18*$A$2/$C$2-($W$2-$B$2)),0))</f>
        <v>44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19"/>
      <c r="Z18" s="121"/>
      <c r="AA18" s="119" t="s">
        <v>7</v>
      </c>
      <c r="AB18" s="121" t="s">
        <v>7</v>
      </c>
      <c r="AC18" s="119" t="s">
        <v>7</v>
      </c>
      <c r="AD18" s="81"/>
      <c r="AE18" s="121" t="s">
        <v>7</v>
      </c>
      <c r="AF18" s="119" t="s">
        <v>7</v>
      </c>
      <c r="AG18" s="121" t="s">
        <v>7</v>
      </c>
      <c r="AH18" s="119" t="s">
        <v>7</v>
      </c>
      <c r="AI18" s="121" t="s">
        <v>7</v>
      </c>
      <c r="AJ18" s="117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19"/>
      <c r="Z19" s="121"/>
      <c r="AA19" s="119"/>
      <c r="AB19" s="121"/>
      <c r="AC19" s="119"/>
      <c r="AD19" s="81"/>
      <c r="AE19" s="121"/>
      <c r="AF19" s="119"/>
      <c r="AG19" s="121"/>
      <c r="AH19" s="119"/>
      <c r="AI19" s="121"/>
      <c r="AJ19" s="117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5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5</v>
      </c>
      <c r="W20" s="42"/>
      <c r="X20" s="5"/>
      <c r="Y20" s="119"/>
      <c r="Z20" s="121"/>
      <c r="AA20" s="119"/>
      <c r="AB20" s="121"/>
      <c r="AC20" s="119"/>
      <c r="AD20" s="81"/>
      <c r="AE20" s="121"/>
      <c r="AF20" s="119"/>
      <c r="AG20" s="121"/>
      <c r="AH20" s="119"/>
      <c r="AI20" s="121"/>
      <c r="AJ20" s="117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/>
      <c r="C21" s="29">
        <v>1.8</v>
      </c>
      <c r="D21" s="30">
        <f>IF(C21="ZK",#REF!,ROUND(SUM(C21*$A$2/$C$2-($W$2-$B$2)),0))</f>
        <v>1</v>
      </c>
      <c r="E21" s="30">
        <f aca="true" t="shared" si="10" ref="E21:V21">IF(E22="s",0,IF(E23-E22+E$2&lt;0,0,E23-E22+E$2))</f>
        <v>1</v>
      </c>
      <c r="F21" s="30">
        <f t="shared" si="10"/>
        <v>2</v>
      </c>
      <c r="G21" s="30">
        <f t="shared" si="10"/>
        <v>2</v>
      </c>
      <c r="H21" s="30">
        <f t="shared" si="10"/>
        <v>2</v>
      </c>
      <c r="I21" s="30">
        <f t="shared" si="10"/>
        <v>2</v>
      </c>
      <c r="J21" s="30">
        <f t="shared" si="10"/>
        <v>1</v>
      </c>
      <c r="K21" s="30">
        <f t="shared" si="10"/>
        <v>2</v>
      </c>
      <c r="L21" s="30">
        <f t="shared" si="10"/>
        <v>3</v>
      </c>
      <c r="M21" s="30">
        <f t="shared" si="10"/>
        <v>3</v>
      </c>
      <c r="N21" s="30">
        <f t="shared" si="10"/>
        <v>2</v>
      </c>
      <c r="O21" s="30">
        <f t="shared" si="10"/>
        <v>1</v>
      </c>
      <c r="P21" s="30">
        <f t="shared" si="10"/>
        <v>1</v>
      </c>
      <c r="Q21" s="30">
        <f t="shared" si="10"/>
        <v>1</v>
      </c>
      <c r="R21" s="30">
        <f t="shared" si="10"/>
        <v>2</v>
      </c>
      <c r="S21" s="30">
        <f t="shared" si="10"/>
        <v>2</v>
      </c>
      <c r="T21" s="30">
        <f t="shared" si="10"/>
        <v>2</v>
      </c>
      <c r="U21" s="30">
        <f t="shared" si="10"/>
        <v>0</v>
      </c>
      <c r="V21" s="30">
        <f t="shared" si="10"/>
        <v>1</v>
      </c>
      <c r="W21" s="30">
        <f>SUM(E21:V21)</f>
        <v>30</v>
      </c>
      <c r="X21" s="5"/>
      <c r="Y21" s="118"/>
      <c r="Z21" s="120"/>
      <c r="AA21" s="118" t="s">
        <v>7</v>
      </c>
      <c r="AB21" s="120" t="s">
        <v>7</v>
      </c>
      <c r="AC21" s="119"/>
      <c r="AD21" s="81"/>
      <c r="AE21" s="121"/>
      <c r="AF21" s="119" t="s">
        <v>7</v>
      </c>
      <c r="AG21" s="121" t="s">
        <v>7</v>
      </c>
      <c r="AH21" s="119"/>
      <c r="AI21" s="121"/>
      <c r="AJ21" s="117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4</v>
      </c>
      <c r="H22" s="36">
        <v>3</v>
      </c>
      <c r="I22" s="36">
        <v>5</v>
      </c>
      <c r="J22" s="36">
        <v>4</v>
      </c>
      <c r="K22" s="36">
        <v>4</v>
      </c>
      <c r="L22" s="36">
        <v>4</v>
      </c>
      <c r="M22" s="36">
        <v>4</v>
      </c>
      <c r="N22" s="36">
        <v>5</v>
      </c>
      <c r="O22" s="36">
        <v>4</v>
      </c>
      <c r="P22" s="36">
        <v>5</v>
      </c>
      <c r="Q22" s="36">
        <v>5</v>
      </c>
      <c r="R22" s="36">
        <v>4</v>
      </c>
      <c r="S22" s="36">
        <v>3</v>
      </c>
      <c r="T22" s="36">
        <v>5</v>
      </c>
      <c r="U22" s="36">
        <v>6</v>
      </c>
      <c r="V22" s="36">
        <v>5</v>
      </c>
      <c r="W22" s="35"/>
      <c r="X22" s="5"/>
      <c r="Y22" s="119"/>
      <c r="Z22" s="121"/>
      <c r="AA22" s="119"/>
      <c r="AB22" s="121"/>
      <c r="AC22" s="119"/>
      <c r="AD22" s="81"/>
      <c r="AE22" s="121"/>
      <c r="AF22" s="119"/>
      <c r="AG22" s="121"/>
      <c r="AH22" s="119"/>
      <c r="AI22" s="121"/>
      <c r="AJ22" s="117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2</v>
      </c>
      <c r="I23" s="43">
        <f t="shared" si="11"/>
        <v>2</v>
      </c>
      <c r="J23" s="43">
        <f t="shared" si="11"/>
        <v>2</v>
      </c>
      <c r="K23" s="43">
        <f t="shared" si="11"/>
        <v>2</v>
      </c>
      <c r="L23" s="43">
        <f t="shared" si="11"/>
        <v>3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2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5"/>
      <c r="Y23" s="119"/>
      <c r="Z23" s="121"/>
      <c r="AA23" s="119"/>
      <c r="AB23" s="121"/>
      <c r="AC23" s="119"/>
      <c r="AD23" s="81"/>
      <c r="AE23" s="121"/>
      <c r="AF23" s="119"/>
      <c r="AG23" s="121"/>
      <c r="AH23" s="119"/>
      <c r="AI23" s="121"/>
      <c r="AJ23" s="117"/>
      <c r="AK23" s="9" t="s">
        <v>23</v>
      </c>
      <c r="AL23" s="9" t="s">
        <v>22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</row>
    <row r="25" spans="2:41" ht="37.5" customHeight="1" thickBot="1" thickTop="1">
      <c r="B25" t="s">
        <v>7</v>
      </c>
      <c r="S25" s="123" t="s">
        <v>34</v>
      </c>
      <c r="T25" s="124"/>
      <c r="U25" s="124"/>
      <c r="V25" s="124"/>
      <c r="W25" s="124"/>
      <c r="X25" s="125"/>
      <c r="Y25" s="82">
        <v>52</v>
      </c>
      <c r="Z25" s="93">
        <v>92</v>
      </c>
      <c r="AA25" s="83">
        <v>63</v>
      </c>
      <c r="AB25" s="93">
        <v>102</v>
      </c>
      <c r="AC25" s="83">
        <v>67</v>
      </c>
      <c r="AD25" s="84"/>
      <c r="AE25" s="93">
        <v>106</v>
      </c>
      <c r="AF25" s="83">
        <v>61</v>
      </c>
      <c r="AG25" s="93">
        <v>100</v>
      </c>
      <c r="AH25" s="82">
        <v>47</v>
      </c>
      <c r="AI25" s="93">
        <v>94</v>
      </c>
      <c r="AJ25" s="94" t="s">
        <v>7</v>
      </c>
      <c r="AK25" s="96">
        <v>290</v>
      </c>
      <c r="AL25" s="97">
        <v>494</v>
      </c>
      <c r="AM25" s="126" t="s">
        <v>35</v>
      </c>
      <c r="AN25" s="126"/>
      <c r="AO25" s="126"/>
    </row>
    <row r="26" spans="2:38" ht="12.75">
      <c r="B26" s="92" t="s">
        <v>36</v>
      </c>
      <c r="C26" s="92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58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1</v>
      </c>
      <c r="H33" s="30">
        <f t="shared" si="12"/>
        <v>0</v>
      </c>
      <c r="I33" s="30">
        <f t="shared" si="12"/>
        <v>2</v>
      </c>
      <c r="J33" s="30">
        <f t="shared" si="12"/>
        <v>1</v>
      </c>
      <c r="K33" s="30">
        <f t="shared" si="12"/>
        <v>2</v>
      </c>
      <c r="L33" s="30">
        <f t="shared" si="12"/>
        <v>2</v>
      </c>
      <c r="M33" s="30">
        <f t="shared" si="12"/>
        <v>1</v>
      </c>
      <c r="N33" s="30">
        <f t="shared" si="12"/>
        <v>0</v>
      </c>
      <c r="O33" s="30">
        <f t="shared" si="12"/>
        <v>1</v>
      </c>
      <c r="P33" s="30">
        <f t="shared" si="12"/>
        <v>0</v>
      </c>
      <c r="Q33" s="30">
        <f t="shared" si="12"/>
        <v>1</v>
      </c>
      <c r="R33" s="30">
        <f t="shared" si="12"/>
        <v>3</v>
      </c>
      <c r="S33" s="30">
        <f t="shared" si="12"/>
        <v>1</v>
      </c>
      <c r="T33" s="30">
        <f t="shared" si="12"/>
        <v>2</v>
      </c>
      <c r="U33" s="30">
        <f t="shared" si="12"/>
        <v>2</v>
      </c>
      <c r="V33" s="30">
        <f t="shared" si="12"/>
        <v>1</v>
      </c>
      <c r="W33" s="30">
        <f>SUM(E33:V33)</f>
        <v>21</v>
      </c>
    </row>
    <row r="34" spans="1:23" ht="12.75">
      <c r="A34" s="32"/>
      <c r="B34" s="33" t="s">
        <v>7</v>
      </c>
      <c r="C34" s="34"/>
      <c r="D34" s="35"/>
      <c r="E34" s="13">
        <v>6</v>
      </c>
      <c r="F34" s="13">
        <v>5</v>
      </c>
      <c r="G34" s="13">
        <v>5</v>
      </c>
      <c r="H34" s="13">
        <v>11</v>
      </c>
      <c r="I34" s="13">
        <v>5</v>
      </c>
      <c r="J34" s="13">
        <v>4</v>
      </c>
      <c r="K34" s="13">
        <v>4</v>
      </c>
      <c r="L34" s="13">
        <v>4</v>
      </c>
      <c r="M34" s="13">
        <v>6</v>
      </c>
      <c r="N34" s="13">
        <v>8</v>
      </c>
      <c r="O34" s="13">
        <v>4</v>
      </c>
      <c r="P34" s="13">
        <v>11</v>
      </c>
      <c r="Q34" s="13">
        <v>5</v>
      </c>
      <c r="R34" s="13">
        <v>3</v>
      </c>
      <c r="S34" s="13">
        <v>4</v>
      </c>
      <c r="T34" s="13">
        <v>5</v>
      </c>
      <c r="U34" s="13">
        <v>4</v>
      </c>
      <c r="V34" s="13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71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1</v>
      </c>
      <c r="G36" s="30">
        <f t="shared" si="14"/>
        <v>2</v>
      </c>
      <c r="H36" s="30">
        <f t="shared" si="14"/>
        <v>2</v>
      </c>
      <c r="I36" s="30">
        <f t="shared" si="14"/>
        <v>2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2</v>
      </c>
      <c r="N36" s="30">
        <f t="shared" si="14"/>
        <v>0</v>
      </c>
      <c r="O36" s="30">
        <f t="shared" si="14"/>
        <v>2</v>
      </c>
      <c r="P36" s="30">
        <f t="shared" si="14"/>
        <v>0</v>
      </c>
      <c r="Q36" s="30">
        <f t="shared" si="14"/>
        <v>2</v>
      </c>
      <c r="R36" s="30">
        <f t="shared" si="14"/>
        <v>3</v>
      </c>
      <c r="S36" s="30">
        <f t="shared" si="14"/>
        <v>1</v>
      </c>
      <c r="T36" s="30">
        <f t="shared" si="14"/>
        <v>1</v>
      </c>
      <c r="U36" s="30">
        <f t="shared" si="14"/>
        <v>0</v>
      </c>
      <c r="V36" s="30">
        <f t="shared" si="14"/>
        <v>2</v>
      </c>
      <c r="W36" s="30">
        <f>SUM(E36:V36)</f>
        <v>22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5</v>
      </c>
      <c r="G37" s="36">
        <v>4</v>
      </c>
      <c r="H37" s="36">
        <v>3</v>
      </c>
      <c r="I37" s="36">
        <v>5</v>
      </c>
      <c r="J37" s="36">
        <v>5</v>
      </c>
      <c r="K37" s="36">
        <v>6</v>
      </c>
      <c r="L37" s="36">
        <v>5</v>
      </c>
      <c r="M37" s="36">
        <v>5</v>
      </c>
      <c r="N37" s="36">
        <v>8</v>
      </c>
      <c r="O37" s="36">
        <v>3</v>
      </c>
      <c r="P37" s="36">
        <v>7</v>
      </c>
      <c r="Q37" s="36">
        <v>4</v>
      </c>
      <c r="R37" s="36">
        <v>3</v>
      </c>
      <c r="S37" s="36">
        <v>4</v>
      </c>
      <c r="T37" s="36">
        <v>6</v>
      </c>
      <c r="U37" s="36">
        <v>6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59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1</v>
      </c>
      <c r="H39" s="30">
        <f t="shared" si="16"/>
        <v>2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1</v>
      </c>
      <c r="P39" s="30">
        <f t="shared" si="16"/>
        <v>0</v>
      </c>
      <c r="Q39" s="30">
        <f t="shared" si="16"/>
        <v>1</v>
      </c>
      <c r="R39" s="30">
        <f t="shared" si="16"/>
        <v>0</v>
      </c>
      <c r="S39" s="30">
        <f t="shared" si="16"/>
        <v>1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6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11</v>
      </c>
      <c r="G40" s="36">
        <v>5</v>
      </c>
      <c r="H40" s="36">
        <v>3</v>
      </c>
      <c r="I40" s="36">
        <v>7</v>
      </c>
      <c r="J40" s="36">
        <v>6</v>
      </c>
      <c r="K40" s="36">
        <v>6</v>
      </c>
      <c r="L40" s="36">
        <v>6</v>
      </c>
      <c r="M40" s="36">
        <v>7</v>
      </c>
      <c r="N40" s="36">
        <v>7</v>
      </c>
      <c r="O40" s="36">
        <v>4</v>
      </c>
      <c r="P40" s="36">
        <v>7</v>
      </c>
      <c r="Q40" s="36">
        <v>5</v>
      </c>
      <c r="R40" s="36">
        <v>6</v>
      </c>
      <c r="S40" s="36">
        <v>4</v>
      </c>
      <c r="T40" s="36">
        <v>7</v>
      </c>
      <c r="U40" s="36">
        <v>11</v>
      </c>
      <c r="V40" s="36">
        <v>6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60</v>
      </c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0</v>
      </c>
      <c r="G42" s="30">
        <f t="shared" si="18"/>
        <v>2</v>
      </c>
      <c r="H42" s="30">
        <f t="shared" si="18"/>
        <v>2</v>
      </c>
      <c r="I42" s="30">
        <f t="shared" si="18"/>
        <v>1</v>
      </c>
      <c r="J42" s="30">
        <f t="shared" si="18"/>
        <v>0</v>
      </c>
      <c r="K42" s="30">
        <f t="shared" si="18"/>
        <v>0</v>
      </c>
      <c r="L42" s="30">
        <f t="shared" si="18"/>
        <v>2</v>
      </c>
      <c r="M42" s="30">
        <f t="shared" si="18"/>
        <v>0</v>
      </c>
      <c r="N42" s="30">
        <f t="shared" si="18"/>
        <v>1</v>
      </c>
      <c r="O42" s="30">
        <f t="shared" si="18"/>
        <v>2</v>
      </c>
      <c r="P42" s="30">
        <f t="shared" si="18"/>
        <v>1</v>
      </c>
      <c r="Q42" s="30">
        <f t="shared" si="18"/>
        <v>1</v>
      </c>
      <c r="R42" s="30">
        <f t="shared" si="18"/>
        <v>1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0</v>
      </c>
      <c r="W42" s="30">
        <f>SUM(E42:V42)</f>
        <v>20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8</v>
      </c>
      <c r="G43" s="36">
        <v>4</v>
      </c>
      <c r="H43" s="36">
        <v>3</v>
      </c>
      <c r="I43" s="36">
        <v>6</v>
      </c>
      <c r="J43" s="36">
        <v>6</v>
      </c>
      <c r="K43" s="36">
        <v>6</v>
      </c>
      <c r="L43" s="36">
        <v>4</v>
      </c>
      <c r="M43" s="36">
        <v>8</v>
      </c>
      <c r="N43" s="36">
        <v>6</v>
      </c>
      <c r="O43" s="36">
        <v>3</v>
      </c>
      <c r="P43" s="36">
        <v>5</v>
      </c>
      <c r="Q43" s="36">
        <v>5</v>
      </c>
      <c r="R43" s="36">
        <v>5</v>
      </c>
      <c r="S43" s="36">
        <v>3</v>
      </c>
      <c r="T43" s="36">
        <v>5</v>
      </c>
      <c r="U43" s="36">
        <v>4</v>
      </c>
      <c r="V43" s="36">
        <v>8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/>
      <c r="C45" s="29">
        <v>0.8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/>
      <c r="C48" s="29">
        <v>0.8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2</v>
      </c>
      <c r="G48" s="30">
        <f t="shared" si="22"/>
        <v>2</v>
      </c>
      <c r="H48" s="30">
        <f t="shared" si="22"/>
        <v>2</v>
      </c>
      <c r="I48" s="30">
        <f t="shared" si="22"/>
        <v>2</v>
      </c>
      <c r="J48" s="30">
        <f t="shared" si="22"/>
        <v>1</v>
      </c>
      <c r="K48" s="30">
        <f t="shared" si="22"/>
        <v>2</v>
      </c>
      <c r="L48" s="30">
        <f t="shared" si="22"/>
        <v>2</v>
      </c>
      <c r="M48" s="30">
        <f t="shared" si="22"/>
        <v>3</v>
      </c>
      <c r="N48" s="30">
        <f t="shared" si="22"/>
        <v>2</v>
      </c>
      <c r="O48" s="30">
        <f t="shared" si="22"/>
        <v>1</v>
      </c>
      <c r="P48" s="30">
        <f t="shared" si="22"/>
        <v>1</v>
      </c>
      <c r="Q48" s="30">
        <f t="shared" si="22"/>
        <v>1</v>
      </c>
      <c r="R48" s="30">
        <f t="shared" si="22"/>
        <v>2</v>
      </c>
      <c r="S48" s="30">
        <f t="shared" si="22"/>
        <v>2</v>
      </c>
      <c r="T48" s="30">
        <f t="shared" si="22"/>
        <v>2</v>
      </c>
      <c r="U48" s="30">
        <f t="shared" si="22"/>
        <v>0</v>
      </c>
      <c r="V48" s="30">
        <f t="shared" si="22"/>
        <v>1</v>
      </c>
      <c r="W48" s="30">
        <f>SUM(E48:V48)</f>
        <v>29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4</v>
      </c>
      <c r="G49" s="36">
        <v>4</v>
      </c>
      <c r="H49" s="36">
        <v>3</v>
      </c>
      <c r="I49" s="36">
        <v>5</v>
      </c>
      <c r="J49" s="36">
        <v>4</v>
      </c>
      <c r="K49" s="36">
        <v>4</v>
      </c>
      <c r="L49" s="36">
        <v>4</v>
      </c>
      <c r="M49" s="36">
        <v>4</v>
      </c>
      <c r="N49" s="36">
        <v>5</v>
      </c>
      <c r="O49" s="36">
        <v>4</v>
      </c>
      <c r="P49" s="36">
        <v>5</v>
      </c>
      <c r="Q49" s="36">
        <v>5</v>
      </c>
      <c r="R49" s="36">
        <v>4</v>
      </c>
      <c r="S49" s="36">
        <v>3</v>
      </c>
      <c r="T49" s="36">
        <v>5</v>
      </c>
      <c r="U49" s="36">
        <v>6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G25" sqref="AG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K3" s="90"/>
      <c r="AL3" s="90"/>
      <c r="BI3"/>
      <c r="BJ3"/>
      <c r="BK3"/>
      <c r="BL3"/>
      <c r="BM3"/>
    </row>
    <row r="4" spans="24:65" ht="12.75"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6"/>
      <c r="AE5" s="75" t="s">
        <v>22</v>
      </c>
      <c r="AF5" s="74" t="s">
        <v>23</v>
      </c>
      <c r="AG5" s="75" t="s">
        <v>22</v>
      </c>
      <c r="AH5" s="74" t="s">
        <v>23</v>
      </c>
      <c r="AI5" s="75" t="s">
        <v>22</v>
      </c>
      <c r="AJ5" s="89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82</v>
      </c>
      <c r="C6" s="29">
        <v>13.3</v>
      </c>
      <c r="D6" s="30">
        <f>IF(C6="ZK",#REF!,ROUND(SUM(C6*$A$2/$C$2-($W$2-$B$2)),0))</f>
        <v>16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0</v>
      </c>
      <c r="I6" s="30">
        <f t="shared" si="0"/>
        <v>2</v>
      </c>
      <c r="J6" s="30">
        <f t="shared" si="0"/>
        <v>3</v>
      </c>
      <c r="K6" s="30">
        <f t="shared" si="0"/>
        <v>3</v>
      </c>
      <c r="L6" s="30">
        <f t="shared" si="0"/>
        <v>4</v>
      </c>
      <c r="M6" s="30">
        <f t="shared" si="0"/>
        <v>0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2</v>
      </c>
      <c r="S6" s="30">
        <f t="shared" si="0"/>
        <v>0</v>
      </c>
      <c r="T6" s="30">
        <f t="shared" si="0"/>
        <v>2</v>
      </c>
      <c r="U6" s="30">
        <f t="shared" si="0"/>
        <v>1</v>
      </c>
      <c r="V6" s="30">
        <f t="shared" si="0"/>
        <v>3</v>
      </c>
      <c r="W6" s="30">
        <f>SUM(E6:V6)</f>
        <v>31</v>
      </c>
      <c r="X6" s="5"/>
      <c r="Y6" s="118"/>
      <c r="Z6" s="120"/>
      <c r="AA6" s="118" t="s">
        <v>7</v>
      </c>
      <c r="AB6" s="120" t="s">
        <v>7</v>
      </c>
      <c r="AC6" s="118" t="s">
        <v>7</v>
      </c>
      <c r="AD6" s="122"/>
      <c r="AE6" s="120" t="s">
        <v>7</v>
      </c>
      <c r="AF6" s="118">
        <v>16</v>
      </c>
      <c r="AG6" s="120">
        <v>31</v>
      </c>
      <c r="AH6" s="118" t="s">
        <v>7</v>
      </c>
      <c r="AI6" s="120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33"/>
      <c r="C7" s="34"/>
      <c r="D7" s="35"/>
      <c r="E7" s="13">
        <v>6</v>
      </c>
      <c r="F7" s="13">
        <v>6</v>
      </c>
      <c r="G7" s="13">
        <v>3</v>
      </c>
      <c r="H7" s="13">
        <v>7</v>
      </c>
      <c r="I7" s="13">
        <v>6</v>
      </c>
      <c r="J7" s="13">
        <v>3</v>
      </c>
      <c r="K7" s="13">
        <v>4</v>
      </c>
      <c r="L7" s="13">
        <v>3</v>
      </c>
      <c r="M7" s="13">
        <v>9</v>
      </c>
      <c r="N7" s="13">
        <v>7</v>
      </c>
      <c r="O7" s="13">
        <v>4</v>
      </c>
      <c r="P7" s="13">
        <v>5</v>
      </c>
      <c r="Q7" s="13">
        <v>6</v>
      </c>
      <c r="R7" s="13">
        <v>5</v>
      </c>
      <c r="S7" s="13">
        <v>6</v>
      </c>
      <c r="T7" s="13">
        <v>6</v>
      </c>
      <c r="U7" s="13">
        <v>5</v>
      </c>
      <c r="V7" s="13">
        <v>4</v>
      </c>
      <c r="W7" s="35"/>
      <c r="X7" s="5"/>
      <c r="Y7" s="119"/>
      <c r="Z7" s="121"/>
      <c r="AA7" s="119"/>
      <c r="AB7" s="121"/>
      <c r="AC7" s="119"/>
      <c r="AD7" s="122"/>
      <c r="AE7" s="121"/>
      <c r="AF7" s="119"/>
      <c r="AG7" s="121"/>
      <c r="AH7" s="119"/>
      <c r="AI7" s="121"/>
      <c r="AJ7" s="117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19"/>
      <c r="Z8" s="121"/>
      <c r="AA8" s="119"/>
      <c r="AB8" s="121"/>
      <c r="AC8" s="119"/>
      <c r="AD8" s="122"/>
      <c r="AE8" s="121"/>
      <c r="AF8" s="119"/>
      <c r="AG8" s="121"/>
      <c r="AH8" s="119"/>
      <c r="AI8" s="121"/>
      <c r="AJ8" s="117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 t="s">
        <v>83</v>
      </c>
      <c r="C9" s="29">
        <v>24.6</v>
      </c>
      <c r="D9" s="30">
        <f>IF(C9="ZK",#REF!,ROUND(SUM(C9*$A$2/$C$2-($W$2-$B$2)),0))</f>
        <v>30</v>
      </c>
      <c r="E9" s="30">
        <f aca="true" t="shared" si="2" ref="E9:V9">IF(E10="s",0,IF(E11-E10+E$2&lt;0,0,E11-E10+E$2))</f>
        <v>4</v>
      </c>
      <c r="F9" s="30">
        <f t="shared" si="2"/>
        <v>2</v>
      </c>
      <c r="G9" s="30">
        <f t="shared" si="2"/>
        <v>2</v>
      </c>
      <c r="H9" s="30">
        <f t="shared" si="2"/>
        <v>0</v>
      </c>
      <c r="I9" s="30">
        <f t="shared" si="2"/>
        <v>1</v>
      </c>
      <c r="J9" s="30">
        <f t="shared" si="2"/>
        <v>2</v>
      </c>
      <c r="K9" s="30">
        <f t="shared" si="2"/>
        <v>0</v>
      </c>
      <c r="L9" s="30">
        <f t="shared" si="2"/>
        <v>1</v>
      </c>
      <c r="M9" s="30">
        <f t="shared" si="2"/>
        <v>4</v>
      </c>
      <c r="N9" s="30">
        <f t="shared" si="2"/>
        <v>1</v>
      </c>
      <c r="O9" s="30">
        <f t="shared" si="2"/>
        <v>2</v>
      </c>
      <c r="P9" s="30">
        <f t="shared" si="2"/>
        <v>0</v>
      </c>
      <c r="Q9" s="30">
        <f t="shared" si="2"/>
        <v>2</v>
      </c>
      <c r="R9" s="30">
        <f t="shared" si="2"/>
        <v>2</v>
      </c>
      <c r="S9" s="30">
        <f t="shared" si="2"/>
        <v>0</v>
      </c>
      <c r="T9" s="30">
        <f t="shared" si="2"/>
        <v>1</v>
      </c>
      <c r="U9" s="30">
        <f t="shared" si="2"/>
        <v>3</v>
      </c>
      <c r="V9" s="30">
        <f t="shared" si="2"/>
        <v>2</v>
      </c>
      <c r="W9" s="30">
        <f>SUM(E9:V9)</f>
        <v>29</v>
      </c>
      <c r="X9" s="5"/>
      <c r="Y9" s="118"/>
      <c r="Z9" s="121"/>
      <c r="AA9" s="119" t="s">
        <v>7</v>
      </c>
      <c r="AB9" s="121" t="s">
        <v>7</v>
      </c>
      <c r="AC9" s="119" t="s">
        <v>7</v>
      </c>
      <c r="AD9" s="81"/>
      <c r="AE9" s="121" t="s">
        <v>7</v>
      </c>
      <c r="AF9" s="119">
        <v>8</v>
      </c>
      <c r="AG9" s="121">
        <v>29</v>
      </c>
      <c r="AH9" s="119" t="s">
        <v>7</v>
      </c>
      <c r="AI9" s="121" t="s">
        <v>7</v>
      </c>
      <c r="AJ9" s="117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33"/>
      <c r="C10" s="34"/>
      <c r="D10" s="35"/>
      <c r="E10" s="36">
        <v>4</v>
      </c>
      <c r="F10" s="36">
        <v>6</v>
      </c>
      <c r="G10" s="36">
        <v>5</v>
      </c>
      <c r="H10" s="36">
        <v>6</v>
      </c>
      <c r="I10" s="36">
        <v>8</v>
      </c>
      <c r="J10" s="36">
        <v>5</v>
      </c>
      <c r="K10" s="36">
        <v>7</v>
      </c>
      <c r="L10" s="36">
        <v>7</v>
      </c>
      <c r="M10" s="36">
        <v>5</v>
      </c>
      <c r="N10" s="36">
        <v>8</v>
      </c>
      <c r="O10" s="36">
        <v>5</v>
      </c>
      <c r="P10" s="36">
        <v>8</v>
      </c>
      <c r="Q10" s="36">
        <v>5</v>
      </c>
      <c r="R10" s="36">
        <v>6</v>
      </c>
      <c r="S10" s="36">
        <v>6</v>
      </c>
      <c r="T10" s="36">
        <v>8</v>
      </c>
      <c r="U10" s="36">
        <v>4</v>
      </c>
      <c r="V10" s="36">
        <v>6</v>
      </c>
      <c r="W10" s="35"/>
      <c r="X10" s="5"/>
      <c r="Y10" s="119"/>
      <c r="Z10" s="121"/>
      <c r="AA10" s="119"/>
      <c r="AB10" s="121"/>
      <c r="AC10" s="119"/>
      <c r="AD10" s="81"/>
      <c r="AE10" s="121"/>
      <c r="AF10" s="119"/>
      <c r="AG10" s="121"/>
      <c r="AH10" s="119"/>
      <c r="AI10" s="121"/>
      <c r="AJ10" s="117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3</v>
      </c>
      <c r="H11" s="43">
        <f t="shared" si="3"/>
        <v>3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3</v>
      </c>
      <c r="V11" s="44">
        <f t="shared" si="3"/>
        <v>4</v>
      </c>
      <c r="W11" s="42"/>
      <c r="X11" s="5"/>
      <c r="Y11" s="119"/>
      <c r="Z11" s="121"/>
      <c r="AA11" s="119"/>
      <c r="AB11" s="121"/>
      <c r="AC11" s="119"/>
      <c r="AD11" s="81"/>
      <c r="AE11" s="121"/>
      <c r="AF11" s="119"/>
      <c r="AG11" s="121"/>
      <c r="AH11" s="119"/>
      <c r="AI11" s="121"/>
      <c r="AJ11" s="117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 t="s">
        <v>84</v>
      </c>
      <c r="C12" s="29">
        <v>35</v>
      </c>
      <c r="D12" s="30">
        <f>IF(C12="ZK",#REF!,ROUND(SUM(C12*$A$2/$C$2-($W$2-$B$2)),0))</f>
        <v>43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3</v>
      </c>
      <c r="H12" s="30">
        <f t="shared" si="4"/>
        <v>0</v>
      </c>
      <c r="I12" s="30">
        <f t="shared" si="4"/>
        <v>1</v>
      </c>
      <c r="J12" s="30">
        <f t="shared" si="4"/>
        <v>2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2</v>
      </c>
      <c r="R12" s="30">
        <f t="shared" si="4"/>
        <v>0</v>
      </c>
      <c r="S12" s="30">
        <f t="shared" si="4"/>
        <v>2</v>
      </c>
      <c r="T12" s="30">
        <f t="shared" si="4"/>
        <v>2</v>
      </c>
      <c r="U12" s="30">
        <f t="shared" si="4"/>
        <v>4</v>
      </c>
      <c r="V12" s="30">
        <f t="shared" si="4"/>
        <v>3</v>
      </c>
      <c r="W12" s="30">
        <f>SUM(E12:V12)</f>
        <v>31</v>
      </c>
      <c r="X12" s="5"/>
      <c r="Y12" s="119"/>
      <c r="Z12" s="120"/>
      <c r="AA12" s="119" t="s">
        <v>7</v>
      </c>
      <c r="AB12" s="121" t="s">
        <v>7</v>
      </c>
      <c r="AC12" s="119" t="s">
        <v>7</v>
      </c>
      <c r="AD12" s="81"/>
      <c r="AE12" s="121" t="s">
        <v>7</v>
      </c>
      <c r="AF12" s="119">
        <v>5</v>
      </c>
      <c r="AG12" s="121">
        <v>31</v>
      </c>
      <c r="AH12" s="119" t="s">
        <v>7</v>
      </c>
      <c r="AI12" s="121" t="s">
        <v>7</v>
      </c>
      <c r="AJ12" s="117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33"/>
      <c r="C13" s="34"/>
      <c r="D13" s="35"/>
      <c r="E13" s="36">
        <v>5</v>
      </c>
      <c r="F13" s="36">
        <v>6</v>
      </c>
      <c r="G13" s="36">
        <v>5</v>
      </c>
      <c r="H13" s="36">
        <v>7</v>
      </c>
      <c r="I13" s="36">
        <v>9</v>
      </c>
      <c r="J13" s="36">
        <v>6</v>
      </c>
      <c r="K13" s="36">
        <v>6</v>
      </c>
      <c r="L13" s="36">
        <v>7</v>
      </c>
      <c r="M13" s="36">
        <v>7</v>
      </c>
      <c r="N13" s="36">
        <v>10</v>
      </c>
      <c r="O13" s="36">
        <v>7</v>
      </c>
      <c r="P13" s="36">
        <v>9</v>
      </c>
      <c r="Q13" s="36">
        <v>6</v>
      </c>
      <c r="R13" s="36">
        <v>11</v>
      </c>
      <c r="S13" s="36">
        <v>5</v>
      </c>
      <c r="T13" s="36">
        <v>7</v>
      </c>
      <c r="U13" s="36">
        <v>4</v>
      </c>
      <c r="V13" s="36">
        <v>5</v>
      </c>
      <c r="W13" s="35"/>
      <c r="X13" s="5"/>
      <c r="Y13" s="119"/>
      <c r="Z13" s="121"/>
      <c r="AA13" s="119"/>
      <c r="AB13" s="121"/>
      <c r="AC13" s="119"/>
      <c r="AD13" s="81"/>
      <c r="AE13" s="121"/>
      <c r="AF13" s="119"/>
      <c r="AG13" s="121"/>
      <c r="AH13" s="119"/>
      <c r="AI13" s="121"/>
      <c r="AJ13" s="117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5</v>
      </c>
      <c r="G14" s="43">
        <f t="shared" si="5"/>
        <v>4</v>
      </c>
      <c r="H14" s="43">
        <f t="shared" si="5"/>
        <v>4</v>
      </c>
      <c r="I14" s="43">
        <f t="shared" si="5"/>
        <v>5</v>
      </c>
      <c r="J14" s="43">
        <f t="shared" si="5"/>
        <v>5</v>
      </c>
      <c r="K14" s="43">
        <f t="shared" si="5"/>
        <v>4</v>
      </c>
      <c r="L14" s="43">
        <f t="shared" si="5"/>
        <v>5</v>
      </c>
      <c r="M14" s="43">
        <f t="shared" si="5"/>
        <v>4</v>
      </c>
      <c r="N14" s="43">
        <f t="shared" si="5"/>
        <v>5</v>
      </c>
      <c r="O14" s="43">
        <f t="shared" si="5"/>
        <v>4</v>
      </c>
      <c r="P14" s="43">
        <f t="shared" si="5"/>
        <v>5</v>
      </c>
      <c r="Q14" s="43">
        <f t="shared" si="5"/>
        <v>4</v>
      </c>
      <c r="R14" s="43">
        <f t="shared" si="5"/>
        <v>5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19"/>
      <c r="Z14" s="121"/>
      <c r="AA14" s="119"/>
      <c r="AB14" s="121"/>
      <c r="AC14" s="119"/>
      <c r="AD14" s="81"/>
      <c r="AE14" s="121"/>
      <c r="AF14" s="119"/>
      <c r="AG14" s="121"/>
      <c r="AH14" s="119"/>
      <c r="AI14" s="121"/>
      <c r="AJ14" s="117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8</v>
      </c>
      <c r="D15" s="30">
        <f>IF(C15="ZK",#REF!,ROUND(SUM(C15*$A$2/$C$2-($W$2-$B$2)),0))</f>
        <v>9</v>
      </c>
      <c r="E15" s="30">
        <f aca="true" t="shared" si="6" ref="E15:V15">IF(E16="s",0,IF(E17-E16+E$2&lt;0,0,E17-E16+E$2))</f>
        <v>3</v>
      </c>
      <c r="F15" s="30">
        <f t="shared" si="6"/>
        <v>4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1</v>
      </c>
      <c r="N15" s="30">
        <f t="shared" si="6"/>
        <v>0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1</v>
      </c>
      <c r="U15" s="30">
        <f t="shared" si="6"/>
        <v>1</v>
      </c>
      <c r="V15" s="30">
        <f t="shared" si="6"/>
        <v>0</v>
      </c>
      <c r="W15" s="30">
        <f>SUM(E15:V15)</f>
        <v>28</v>
      </c>
      <c r="X15" s="5"/>
      <c r="Y15" s="119"/>
      <c r="Z15" s="121"/>
      <c r="AA15" s="119" t="s">
        <v>7</v>
      </c>
      <c r="AB15" s="121" t="s">
        <v>7</v>
      </c>
      <c r="AC15" s="119" t="s">
        <v>7</v>
      </c>
      <c r="AD15" s="81"/>
      <c r="AE15" s="121" t="s">
        <v>7</v>
      </c>
      <c r="AF15" s="119" t="s">
        <v>7</v>
      </c>
      <c r="AG15" s="121" t="s">
        <v>7</v>
      </c>
      <c r="AH15" s="119" t="s">
        <v>7</v>
      </c>
      <c r="AI15" s="121" t="s">
        <v>7</v>
      </c>
      <c r="AJ15" s="117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33"/>
      <c r="C16" s="46" t="s">
        <v>7</v>
      </c>
      <c r="D16" s="35"/>
      <c r="E16" s="36">
        <v>4</v>
      </c>
      <c r="F16" s="36">
        <v>3</v>
      </c>
      <c r="G16" s="36">
        <v>5</v>
      </c>
      <c r="H16" s="36">
        <v>3</v>
      </c>
      <c r="I16" s="36">
        <v>6</v>
      </c>
      <c r="J16" s="36">
        <v>4</v>
      </c>
      <c r="K16" s="36">
        <v>6</v>
      </c>
      <c r="L16" s="36">
        <v>5</v>
      </c>
      <c r="M16" s="36">
        <v>6</v>
      </c>
      <c r="N16" s="36">
        <v>11</v>
      </c>
      <c r="O16" s="36">
        <v>3</v>
      </c>
      <c r="P16" s="36">
        <v>5</v>
      </c>
      <c r="Q16" s="36">
        <v>4</v>
      </c>
      <c r="R16" s="36">
        <v>6</v>
      </c>
      <c r="S16" s="36">
        <v>3</v>
      </c>
      <c r="T16" s="36">
        <v>6</v>
      </c>
      <c r="U16" s="36">
        <v>5</v>
      </c>
      <c r="V16" s="36">
        <v>11</v>
      </c>
      <c r="W16" s="35"/>
      <c r="X16" s="5"/>
      <c r="Y16" s="119"/>
      <c r="Z16" s="121"/>
      <c r="AA16" s="119"/>
      <c r="AB16" s="121"/>
      <c r="AC16" s="119"/>
      <c r="AD16" s="81"/>
      <c r="AE16" s="121"/>
      <c r="AF16" s="119"/>
      <c r="AG16" s="121"/>
      <c r="AH16" s="119"/>
      <c r="AI16" s="121"/>
      <c r="AJ16" s="117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2</v>
      </c>
      <c r="N17" s="43">
        <f t="shared" si="7"/>
        <v>3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3</v>
      </c>
      <c r="W17" s="42"/>
      <c r="X17" s="5"/>
      <c r="Y17" s="119"/>
      <c r="Z17" s="121"/>
      <c r="AA17" s="119"/>
      <c r="AB17" s="121"/>
      <c r="AC17" s="119"/>
      <c r="AD17" s="81"/>
      <c r="AE17" s="121"/>
      <c r="AF17" s="119"/>
      <c r="AG17" s="121"/>
      <c r="AH17" s="119"/>
      <c r="AI17" s="121"/>
      <c r="AJ17" s="117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17</v>
      </c>
      <c r="D18" s="30">
        <f>IF(C18="ZK",#REF!,ROUND(SUM(C18*$A$2/$C$2-($W$2-$B$2)),0))</f>
        <v>21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4</v>
      </c>
      <c r="J18" s="30">
        <f t="shared" si="8"/>
        <v>4</v>
      </c>
      <c r="K18" s="30">
        <f t="shared" si="8"/>
        <v>3</v>
      </c>
      <c r="L18" s="30">
        <f t="shared" si="8"/>
        <v>1</v>
      </c>
      <c r="M18" s="30">
        <f t="shared" si="8"/>
        <v>0</v>
      </c>
      <c r="N18" s="30">
        <f t="shared" si="8"/>
        <v>0</v>
      </c>
      <c r="O18" s="30">
        <f t="shared" si="8"/>
        <v>1</v>
      </c>
      <c r="P18" s="30">
        <f t="shared" si="8"/>
        <v>2</v>
      </c>
      <c r="Q18" s="30">
        <f t="shared" si="8"/>
        <v>2</v>
      </c>
      <c r="R18" s="30">
        <f t="shared" si="8"/>
        <v>0</v>
      </c>
      <c r="S18" s="30">
        <f t="shared" si="8"/>
        <v>1</v>
      </c>
      <c r="T18" s="30">
        <f t="shared" si="8"/>
        <v>2</v>
      </c>
      <c r="U18" s="30">
        <f t="shared" si="8"/>
        <v>2</v>
      </c>
      <c r="V18" s="30">
        <f t="shared" si="8"/>
        <v>0</v>
      </c>
      <c r="W18" s="30">
        <f>SUM(E18:V18)</f>
        <v>28</v>
      </c>
      <c r="X18" s="5"/>
      <c r="Y18" s="119"/>
      <c r="Z18" s="121"/>
      <c r="AA18" s="119" t="s">
        <v>7</v>
      </c>
      <c r="AB18" s="121" t="s">
        <v>7</v>
      </c>
      <c r="AC18" s="119" t="s">
        <v>7</v>
      </c>
      <c r="AD18" s="81"/>
      <c r="AE18" s="121" t="s">
        <v>7</v>
      </c>
      <c r="AF18" s="119" t="s">
        <v>7</v>
      </c>
      <c r="AG18" s="121" t="s">
        <v>7</v>
      </c>
      <c r="AH18" s="119" t="s">
        <v>7</v>
      </c>
      <c r="AI18" s="121" t="s">
        <v>7</v>
      </c>
      <c r="AJ18" s="117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33"/>
      <c r="C19" s="34"/>
      <c r="D19" s="35"/>
      <c r="E19" s="36">
        <v>11</v>
      </c>
      <c r="F19" s="36">
        <v>5</v>
      </c>
      <c r="G19" s="36">
        <v>5</v>
      </c>
      <c r="H19" s="36">
        <v>4</v>
      </c>
      <c r="I19" s="36">
        <v>4</v>
      </c>
      <c r="J19" s="36">
        <v>3</v>
      </c>
      <c r="K19" s="36">
        <v>4</v>
      </c>
      <c r="L19" s="36">
        <v>7</v>
      </c>
      <c r="M19" s="36">
        <v>8</v>
      </c>
      <c r="N19" s="36">
        <v>9</v>
      </c>
      <c r="O19" s="36">
        <v>5</v>
      </c>
      <c r="P19" s="36">
        <v>6</v>
      </c>
      <c r="Q19" s="36">
        <v>5</v>
      </c>
      <c r="R19" s="36">
        <v>8</v>
      </c>
      <c r="S19" s="36">
        <v>5</v>
      </c>
      <c r="T19" s="36">
        <v>6</v>
      </c>
      <c r="U19" s="36">
        <v>5</v>
      </c>
      <c r="V19" s="36">
        <v>8</v>
      </c>
      <c r="W19" s="35"/>
      <c r="X19" s="5"/>
      <c r="Y19" s="119"/>
      <c r="Z19" s="121"/>
      <c r="AA19" s="119"/>
      <c r="AB19" s="121"/>
      <c r="AC19" s="119"/>
      <c r="AD19" s="81"/>
      <c r="AE19" s="121"/>
      <c r="AF19" s="119"/>
      <c r="AG19" s="121"/>
      <c r="AH19" s="119"/>
      <c r="AI19" s="121"/>
      <c r="AJ19" s="117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19"/>
      <c r="Z20" s="121"/>
      <c r="AA20" s="119"/>
      <c r="AB20" s="121"/>
      <c r="AC20" s="119"/>
      <c r="AD20" s="81"/>
      <c r="AE20" s="121"/>
      <c r="AF20" s="119"/>
      <c r="AG20" s="121"/>
      <c r="AH20" s="119"/>
      <c r="AI20" s="121"/>
      <c r="AJ20" s="117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44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5</v>
      </c>
      <c r="W21" s="30">
        <f>SUM(E21:V21)</f>
        <v>5</v>
      </c>
      <c r="X21" s="5"/>
      <c r="Y21" s="118" t="s">
        <v>7</v>
      </c>
      <c r="Z21" s="120" t="s">
        <v>7</v>
      </c>
      <c r="AA21" s="118" t="s">
        <v>7</v>
      </c>
      <c r="AB21" s="120" t="s">
        <v>7</v>
      </c>
      <c r="AC21" s="119"/>
      <c r="AD21" s="81"/>
      <c r="AE21" s="121"/>
      <c r="AF21" s="119" t="s">
        <v>7</v>
      </c>
      <c r="AG21" s="121" t="s">
        <v>7</v>
      </c>
      <c r="AH21" s="119"/>
      <c r="AI21" s="121"/>
      <c r="AJ21" s="117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19"/>
      <c r="Z22" s="121"/>
      <c r="AA22" s="119"/>
      <c r="AB22" s="121"/>
      <c r="AC22" s="119"/>
      <c r="AD22" s="81"/>
      <c r="AE22" s="121"/>
      <c r="AF22" s="119"/>
      <c r="AG22" s="121"/>
      <c r="AH22" s="119"/>
      <c r="AI22" s="121"/>
      <c r="AJ22" s="117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5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5</v>
      </c>
      <c r="W23" s="42"/>
      <c r="X23" s="5"/>
      <c r="Y23" s="119"/>
      <c r="Z23" s="121"/>
      <c r="AA23" s="119"/>
      <c r="AB23" s="121"/>
      <c r="AC23" s="119"/>
      <c r="AD23" s="81"/>
      <c r="AE23" s="121"/>
      <c r="AF23" s="119"/>
      <c r="AG23" s="121"/>
      <c r="AH23" s="119"/>
      <c r="AI23" s="121"/>
      <c r="AJ23" s="117"/>
      <c r="AK23" s="9" t="s">
        <v>23</v>
      </c>
      <c r="AL23" s="9" t="s">
        <v>22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</row>
    <row r="25" spans="2:41" ht="37.5" customHeight="1" thickBot="1" thickTop="1">
      <c r="B25" t="s">
        <v>7</v>
      </c>
      <c r="S25" s="123" t="s">
        <v>34</v>
      </c>
      <c r="T25" s="124"/>
      <c r="U25" s="124"/>
      <c r="V25" s="124"/>
      <c r="W25" s="124"/>
      <c r="X25" s="125"/>
      <c r="Y25" s="82">
        <v>50</v>
      </c>
      <c r="Z25" s="93">
        <v>88</v>
      </c>
      <c r="AA25" s="83" t="s">
        <v>7</v>
      </c>
      <c r="AB25" s="93" t="s">
        <v>7</v>
      </c>
      <c r="AC25" s="83" t="s">
        <v>7</v>
      </c>
      <c r="AD25" s="84"/>
      <c r="AE25" s="93" t="s">
        <v>7</v>
      </c>
      <c r="AF25" s="83">
        <v>29</v>
      </c>
      <c r="AG25" s="93">
        <v>91</v>
      </c>
      <c r="AH25" s="82" t="s">
        <v>7</v>
      </c>
      <c r="AI25" s="93" t="s">
        <v>7</v>
      </c>
      <c r="AJ25" s="94" t="s">
        <v>7</v>
      </c>
      <c r="AK25" s="96" t="s">
        <v>7</v>
      </c>
      <c r="AL25" s="97" t="s">
        <v>7</v>
      </c>
      <c r="AM25" s="126" t="s">
        <v>35</v>
      </c>
      <c r="AN25" s="126"/>
      <c r="AO25" s="126"/>
    </row>
    <row r="26" spans="2:38" ht="12.75">
      <c r="B26" s="92" t="s">
        <v>36</v>
      </c>
      <c r="C26" s="92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82</v>
      </c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2</v>
      </c>
      <c r="G33" s="30">
        <f t="shared" si="12"/>
        <v>2</v>
      </c>
      <c r="H33" s="30">
        <f t="shared" si="12"/>
        <v>2</v>
      </c>
      <c r="I33" s="30">
        <f t="shared" si="12"/>
        <v>1</v>
      </c>
      <c r="J33" s="30">
        <f t="shared" si="12"/>
        <v>0</v>
      </c>
      <c r="K33" s="30">
        <f t="shared" si="12"/>
        <v>0</v>
      </c>
      <c r="L33" s="30">
        <f t="shared" si="12"/>
        <v>1</v>
      </c>
      <c r="M33" s="30">
        <f t="shared" si="12"/>
        <v>2</v>
      </c>
      <c r="N33" s="30">
        <f t="shared" si="12"/>
        <v>1</v>
      </c>
      <c r="O33" s="30">
        <f t="shared" si="12"/>
        <v>1</v>
      </c>
      <c r="P33" s="30">
        <f t="shared" si="12"/>
        <v>0</v>
      </c>
      <c r="Q33" s="30">
        <f t="shared" si="12"/>
        <v>0</v>
      </c>
      <c r="R33" s="30">
        <f t="shared" si="12"/>
        <v>1</v>
      </c>
      <c r="S33" s="30">
        <f t="shared" si="12"/>
        <v>2</v>
      </c>
      <c r="T33" s="30">
        <f t="shared" si="12"/>
        <v>0</v>
      </c>
      <c r="U33" s="30">
        <f t="shared" si="12"/>
        <v>1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/>
      <c r="C34" s="34"/>
      <c r="D34" s="35"/>
      <c r="E34" s="13">
        <v>6</v>
      </c>
      <c r="F34" s="13">
        <v>4</v>
      </c>
      <c r="G34" s="13">
        <v>4</v>
      </c>
      <c r="H34" s="13">
        <v>3</v>
      </c>
      <c r="I34" s="13">
        <v>6</v>
      </c>
      <c r="J34" s="13">
        <v>5</v>
      </c>
      <c r="K34" s="13">
        <v>8</v>
      </c>
      <c r="L34" s="13">
        <v>5</v>
      </c>
      <c r="M34" s="13">
        <v>5</v>
      </c>
      <c r="N34" s="13">
        <v>6</v>
      </c>
      <c r="O34" s="13">
        <v>4</v>
      </c>
      <c r="P34" s="13">
        <v>7</v>
      </c>
      <c r="Q34" s="13">
        <v>6</v>
      </c>
      <c r="R34" s="13">
        <v>5</v>
      </c>
      <c r="S34" s="13">
        <v>3</v>
      </c>
      <c r="T34" s="13">
        <v>7</v>
      </c>
      <c r="U34" s="13">
        <v>5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83</v>
      </c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0</v>
      </c>
      <c r="G36" s="30">
        <f t="shared" si="14"/>
        <v>1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2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2</v>
      </c>
      <c r="V36" s="30">
        <f t="shared" si="14"/>
        <v>0</v>
      </c>
      <c r="W36" s="30">
        <f>SUM(E36:V36)</f>
        <v>8</v>
      </c>
    </row>
    <row r="37" spans="1:23" ht="12.75">
      <c r="A37" s="32"/>
      <c r="B37" s="33"/>
      <c r="C37" s="34"/>
      <c r="D37" s="35"/>
      <c r="E37" s="36">
        <v>4</v>
      </c>
      <c r="F37" s="36">
        <v>6</v>
      </c>
      <c r="G37" s="36">
        <v>5</v>
      </c>
      <c r="H37" s="36">
        <v>6</v>
      </c>
      <c r="I37" s="36">
        <v>8</v>
      </c>
      <c r="J37" s="36">
        <v>5</v>
      </c>
      <c r="K37" s="36">
        <v>7</v>
      </c>
      <c r="L37" s="36">
        <v>7</v>
      </c>
      <c r="M37" s="36">
        <v>5</v>
      </c>
      <c r="N37" s="36">
        <v>8</v>
      </c>
      <c r="O37" s="36">
        <v>5</v>
      </c>
      <c r="P37" s="36">
        <v>8</v>
      </c>
      <c r="Q37" s="36">
        <v>5</v>
      </c>
      <c r="R37" s="36">
        <v>6</v>
      </c>
      <c r="S37" s="36">
        <v>6</v>
      </c>
      <c r="T37" s="36">
        <v>8</v>
      </c>
      <c r="U37" s="36">
        <v>4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84</v>
      </c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0</v>
      </c>
      <c r="G39" s="30">
        <f t="shared" si="16"/>
        <v>1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2</v>
      </c>
      <c r="V39" s="30">
        <f t="shared" si="16"/>
        <v>1</v>
      </c>
      <c r="W39" s="30">
        <f>SUM(E39:V39)</f>
        <v>5</v>
      </c>
    </row>
    <row r="40" spans="1:23" ht="12.75">
      <c r="A40" s="32"/>
      <c r="B40" s="33"/>
      <c r="C40" s="34"/>
      <c r="D40" s="35"/>
      <c r="E40" s="36">
        <v>5</v>
      </c>
      <c r="F40" s="36">
        <v>6</v>
      </c>
      <c r="G40" s="36">
        <v>5</v>
      </c>
      <c r="H40" s="36">
        <v>7</v>
      </c>
      <c r="I40" s="36">
        <v>9</v>
      </c>
      <c r="J40" s="36">
        <v>6</v>
      </c>
      <c r="K40" s="36">
        <v>6</v>
      </c>
      <c r="L40" s="36">
        <v>7</v>
      </c>
      <c r="M40" s="36">
        <v>7</v>
      </c>
      <c r="N40" s="36">
        <v>10</v>
      </c>
      <c r="O40" s="36">
        <v>7</v>
      </c>
      <c r="P40" s="36">
        <v>9</v>
      </c>
      <c r="Q40" s="36">
        <v>6</v>
      </c>
      <c r="R40" s="36">
        <v>11</v>
      </c>
      <c r="S40" s="36">
        <v>5</v>
      </c>
      <c r="T40" s="36">
        <v>7</v>
      </c>
      <c r="U40" s="36">
        <v>4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/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3</v>
      </c>
      <c r="G42" s="30">
        <f t="shared" si="18"/>
        <v>1</v>
      </c>
      <c r="H42" s="30">
        <f t="shared" si="18"/>
        <v>2</v>
      </c>
      <c r="I42" s="30">
        <f t="shared" si="18"/>
        <v>1</v>
      </c>
      <c r="J42" s="30">
        <f t="shared" si="18"/>
        <v>1</v>
      </c>
      <c r="K42" s="30">
        <f t="shared" si="18"/>
        <v>0</v>
      </c>
      <c r="L42" s="30">
        <f t="shared" si="18"/>
        <v>1</v>
      </c>
      <c r="M42" s="30">
        <f t="shared" si="18"/>
        <v>1</v>
      </c>
      <c r="N42" s="30">
        <f t="shared" si="18"/>
        <v>0</v>
      </c>
      <c r="O42" s="30">
        <f t="shared" si="18"/>
        <v>2</v>
      </c>
      <c r="P42" s="30">
        <f t="shared" si="18"/>
        <v>1</v>
      </c>
      <c r="Q42" s="30">
        <f t="shared" si="18"/>
        <v>2</v>
      </c>
      <c r="R42" s="30">
        <f t="shared" si="18"/>
        <v>0</v>
      </c>
      <c r="S42" s="30">
        <f t="shared" si="18"/>
        <v>2</v>
      </c>
      <c r="T42" s="30">
        <f t="shared" si="18"/>
        <v>1</v>
      </c>
      <c r="U42" s="30">
        <f t="shared" si="18"/>
        <v>1</v>
      </c>
      <c r="V42" s="30">
        <f t="shared" si="18"/>
        <v>0</v>
      </c>
      <c r="W42" s="30">
        <f>SUM(E42:V42)</f>
        <v>21</v>
      </c>
    </row>
    <row r="43" spans="1:23" ht="12.75">
      <c r="A43" s="32"/>
      <c r="B43" s="33"/>
      <c r="C43" s="46" t="s">
        <v>7</v>
      </c>
      <c r="D43" s="35"/>
      <c r="E43" s="36">
        <v>4</v>
      </c>
      <c r="F43" s="36">
        <v>3</v>
      </c>
      <c r="G43" s="36">
        <v>5</v>
      </c>
      <c r="H43" s="36">
        <v>3</v>
      </c>
      <c r="I43" s="36">
        <v>6</v>
      </c>
      <c r="J43" s="36">
        <v>4</v>
      </c>
      <c r="K43" s="36">
        <v>6</v>
      </c>
      <c r="L43" s="36">
        <v>5</v>
      </c>
      <c r="M43" s="36">
        <v>6</v>
      </c>
      <c r="N43" s="36">
        <v>11</v>
      </c>
      <c r="O43" s="36">
        <v>3</v>
      </c>
      <c r="P43" s="36">
        <v>5</v>
      </c>
      <c r="Q43" s="36">
        <v>4</v>
      </c>
      <c r="R43" s="36">
        <v>6</v>
      </c>
      <c r="S43" s="36">
        <v>3</v>
      </c>
      <c r="T43" s="36">
        <v>6</v>
      </c>
      <c r="U43" s="36">
        <v>5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/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1</v>
      </c>
      <c r="H45" s="30">
        <f t="shared" si="20"/>
        <v>1</v>
      </c>
      <c r="I45" s="30">
        <f t="shared" si="20"/>
        <v>3</v>
      </c>
      <c r="J45" s="30">
        <f t="shared" si="20"/>
        <v>2</v>
      </c>
      <c r="K45" s="30">
        <f t="shared" si="20"/>
        <v>2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0</v>
      </c>
      <c r="T45" s="30">
        <f t="shared" si="20"/>
        <v>1</v>
      </c>
      <c r="U45" s="30">
        <f t="shared" si="20"/>
        <v>1</v>
      </c>
      <c r="V45" s="30">
        <f t="shared" si="20"/>
        <v>0</v>
      </c>
      <c r="W45" s="30">
        <f>SUM(E45:V45)</f>
        <v>13</v>
      </c>
    </row>
    <row r="46" spans="1:23" ht="12.75">
      <c r="A46" s="32"/>
      <c r="B46" s="33"/>
      <c r="C46" s="34"/>
      <c r="D46" s="35"/>
      <c r="E46" s="36">
        <v>11</v>
      </c>
      <c r="F46" s="36">
        <v>5</v>
      </c>
      <c r="G46" s="36">
        <v>5</v>
      </c>
      <c r="H46" s="36">
        <v>4</v>
      </c>
      <c r="I46" s="36">
        <v>4</v>
      </c>
      <c r="J46" s="36">
        <v>3</v>
      </c>
      <c r="K46" s="36">
        <v>4</v>
      </c>
      <c r="L46" s="36">
        <v>7</v>
      </c>
      <c r="M46" s="36">
        <v>8</v>
      </c>
      <c r="N46" s="36">
        <v>9</v>
      </c>
      <c r="O46" s="36">
        <v>5</v>
      </c>
      <c r="P46" s="36">
        <v>6</v>
      </c>
      <c r="Q46" s="36">
        <v>5</v>
      </c>
      <c r="R46" s="36">
        <v>8</v>
      </c>
      <c r="S46" s="36">
        <v>5</v>
      </c>
      <c r="T46" s="36">
        <v>6</v>
      </c>
      <c r="U46" s="36">
        <v>5</v>
      </c>
      <c r="V46" s="36">
        <v>8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2</v>
      </c>
      <c r="W48" s="30">
        <f>SUM(E48:V48)</f>
        <v>2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L25" sqref="AL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142</v>
      </c>
      <c r="B2" s="11">
        <v>71.2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6" t="s">
        <v>37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5"/>
      <c r="Y3" s="107" t="s">
        <v>24</v>
      </c>
      <c r="Z3" s="108"/>
      <c r="AA3" s="107" t="s">
        <v>25</v>
      </c>
      <c r="AB3" s="108"/>
      <c r="AC3" s="109" t="s">
        <v>27</v>
      </c>
      <c r="AD3" s="110"/>
      <c r="AE3" s="111"/>
      <c r="AF3" s="109" t="s">
        <v>26</v>
      </c>
      <c r="AG3" s="108"/>
      <c r="AH3" s="109" t="s">
        <v>28</v>
      </c>
      <c r="AI3" s="108"/>
      <c r="AK3" s="90"/>
      <c r="AL3" s="90"/>
      <c r="BI3"/>
      <c r="BJ3"/>
      <c r="BK3"/>
      <c r="BL3"/>
      <c r="BM3"/>
    </row>
    <row r="4" spans="24:65" ht="12.75">
      <c r="X4" s="5"/>
      <c r="Y4" s="112" t="s">
        <v>29</v>
      </c>
      <c r="Z4" s="113"/>
      <c r="AA4" s="112" t="s">
        <v>29</v>
      </c>
      <c r="AB4" s="113"/>
      <c r="AC4" s="112" t="s">
        <v>29</v>
      </c>
      <c r="AD4" s="114"/>
      <c r="AE4" s="115"/>
      <c r="AF4" s="112" t="s">
        <v>29</v>
      </c>
      <c r="AG4" s="113"/>
      <c r="AH4" s="112" t="s">
        <v>29</v>
      </c>
      <c r="AI4" s="113"/>
      <c r="AJ4" s="88"/>
      <c r="AK4" s="90"/>
      <c r="AL4" s="90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4" t="s">
        <v>23</v>
      </c>
      <c r="Z5" s="75" t="s">
        <v>22</v>
      </c>
      <c r="AA5" s="74" t="s">
        <v>23</v>
      </c>
      <c r="AB5" s="75" t="s">
        <v>22</v>
      </c>
      <c r="AC5" s="74" t="s">
        <v>23</v>
      </c>
      <c r="AD5" s="76"/>
      <c r="AE5" s="75" t="s">
        <v>22</v>
      </c>
      <c r="AF5" s="74" t="s">
        <v>23</v>
      </c>
      <c r="AG5" s="75" t="s">
        <v>22</v>
      </c>
      <c r="AH5" s="74" t="s">
        <v>23</v>
      </c>
      <c r="AI5" s="75" t="s">
        <v>22</v>
      </c>
      <c r="AJ5" s="89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/>
      <c r="C6" s="29">
        <v>14.5</v>
      </c>
      <c r="D6" s="30">
        <f>IF(C6="ZK",#REF!,ROUND(SUM(C6*$A$2/$C$2-($W$2-$B$2)),0))</f>
        <v>17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3</v>
      </c>
      <c r="I6" s="30">
        <f t="shared" si="0"/>
        <v>3</v>
      </c>
      <c r="J6" s="30">
        <f t="shared" si="0"/>
        <v>1</v>
      </c>
      <c r="K6" s="30">
        <f t="shared" si="0"/>
        <v>0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0</v>
      </c>
      <c r="P6" s="30">
        <f t="shared" si="0"/>
        <v>1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1</v>
      </c>
      <c r="U6" s="30">
        <f t="shared" si="0"/>
        <v>2</v>
      </c>
      <c r="V6" s="30">
        <f t="shared" si="0"/>
        <v>0</v>
      </c>
      <c r="W6" s="30">
        <f>SUM(E6:V6)</f>
        <v>20</v>
      </c>
      <c r="X6" s="5"/>
      <c r="Y6" s="118">
        <v>16</v>
      </c>
      <c r="Z6" s="120">
        <v>32</v>
      </c>
      <c r="AA6" s="118">
        <v>10</v>
      </c>
      <c r="AB6" s="120">
        <v>20</v>
      </c>
      <c r="AC6" s="118" t="s">
        <v>7</v>
      </c>
      <c r="AD6" s="122"/>
      <c r="AE6" s="120" t="s">
        <v>7</v>
      </c>
      <c r="AF6" s="118" t="s">
        <v>7</v>
      </c>
      <c r="AG6" s="120" t="s">
        <v>7</v>
      </c>
      <c r="AH6" s="118" t="s">
        <v>7</v>
      </c>
      <c r="AI6" s="120" t="s">
        <v>7</v>
      </c>
      <c r="AJ6" s="116" t="s">
        <v>7</v>
      </c>
      <c r="AK6" s="9"/>
      <c r="AL6" s="9"/>
      <c r="AM6" s="73"/>
      <c r="AN6" s="73"/>
      <c r="AO6" s="73"/>
      <c r="AP6" s="73"/>
      <c r="BI6"/>
      <c r="BJ6"/>
      <c r="BK6"/>
      <c r="BL6"/>
      <c r="BM6"/>
    </row>
    <row r="7" spans="1:65" ht="13.5" customHeight="1" thickBot="1">
      <c r="A7" s="32"/>
      <c r="B7" s="104" t="s">
        <v>65</v>
      </c>
      <c r="C7" s="34"/>
      <c r="D7" s="35"/>
      <c r="E7" s="13">
        <v>11</v>
      </c>
      <c r="F7" s="13">
        <v>5</v>
      </c>
      <c r="G7" s="13">
        <v>4</v>
      </c>
      <c r="H7" s="13">
        <v>3</v>
      </c>
      <c r="I7" s="13">
        <v>5</v>
      </c>
      <c r="J7" s="13">
        <v>5</v>
      </c>
      <c r="K7" s="13">
        <v>11</v>
      </c>
      <c r="L7" s="13">
        <v>5</v>
      </c>
      <c r="M7" s="13">
        <v>7</v>
      </c>
      <c r="N7" s="13">
        <v>7</v>
      </c>
      <c r="O7" s="13">
        <v>6</v>
      </c>
      <c r="P7" s="13">
        <v>6</v>
      </c>
      <c r="Q7" s="13">
        <v>11</v>
      </c>
      <c r="R7" s="13">
        <v>7</v>
      </c>
      <c r="S7" s="13">
        <v>6</v>
      </c>
      <c r="T7" s="13">
        <v>7</v>
      </c>
      <c r="U7" s="13">
        <v>4</v>
      </c>
      <c r="V7" s="13">
        <v>7</v>
      </c>
      <c r="W7" s="35"/>
      <c r="X7" s="5"/>
      <c r="Y7" s="119"/>
      <c r="Z7" s="121"/>
      <c r="AA7" s="119"/>
      <c r="AB7" s="121"/>
      <c r="AC7" s="119"/>
      <c r="AD7" s="122"/>
      <c r="AE7" s="121"/>
      <c r="AF7" s="119"/>
      <c r="AG7" s="121"/>
      <c r="AH7" s="119"/>
      <c r="AI7" s="121"/>
      <c r="AJ7" s="117"/>
      <c r="AK7" s="9"/>
      <c r="AL7" s="9"/>
      <c r="AM7" s="73"/>
      <c r="AN7" s="73"/>
      <c r="AO7" s="73"/>
      <c r="AP7" s="73"/>
      <c r="BI7"/>
      <c r="BJ7"/>
      <c r="BK7"/>
      <c r="BL7"/>
      <c r="BM7"/>
    </row>
    <row r="8" spans="1:65" ht="13.5" thickBot="1">
      <c r="A8" s="39"/>
      <c r="B8" s="105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5"/>
      <c r="Y8" s="119"/>
      <c r="Z8" s="121"/>
      <c r="AA8" s="119"/>
      <c r="AB8" s="121"/>
      <c r="AC8" s="119"/>
      <c r="AD8" s="122"/>
      <c r="AE8" s="121"/>
      <c r="AF8" s="119"/>
      <c r="AG8" s="121"/>
      <c r="AH8" s="119"/>
      <c r="AI8" s="121"/>
      <c r="AJ8" s="117"/>
      <c r="AK8" s="9"/>
      <c r="AL8" s="9"/>
      <c r="AM8" s="73"/>
      <c r="AN8" s="73"/>
      <c r="AO8" s="73"/>
      <c r="AP8" s="73"/>
      <c r="BI8"/>
      <c r="BJ8"/>
      <c r="BK8"/>
      <c r="BL8"/>
      <c r="BM8"/>
    </row>
    <row r="9" spans="1:65" ht="13.5" thickBot="1">
      <c r="A9" s="27">
        <v>2</v>
      </c>
      <c r="B9" s="28"/>
      <c r="C9" s="29">
        <v>4.3</v>
      </c>
      <c r="D9" s="30">
        <f>IF(C9="ZK",#REF!,ROUND(SUM(C9*$A$2/$C$2-($W$2-$B$2)),0))</f>
        <v>5</v>
      </c>
      <c r="E9" s="30">
        <f aca="true" t="shared" si="2" ref="E9:V9">IF(E10="s",0,IF(E11-E10+E$2&lt;0,0,E11-E10+E$2))</f>
        <v>2</v>
      </c>
      <c r="F9" s="30">
        <f t="shared" si="2"/>
        <v>3</v>
      </c>
      <c r="G9" s="30">
        <f t="shared" si="2"/>
        <v>2</v>
      </c>
      <c r="H9" s="30">
        <f t="shared" si="2"/>
        <v>0</v>
      </c>
      <c r="I9" s="30">
        <f t="shared" si="2"/>
        <v>1</v>
      </c>
      <c r="J9" s="30">
        <f t="shared" si="2"/>
        <v>3</v>
      </c>
      <c r="K9" s="30">
        <f t="shared" si="2"/>
        <v>1</v>
      </c>
      <c r="L9" s="30">
        <f t="shared" si="2"/>
        <v>1</v>
      </c>
      <c r="M9" s="30">
        <f t="shared" si="2"/>
        <v>2</v>
      </c>
      <c r="N9" s="30">
        <f t="shared" si="2"/>
        <v>2</v>
      </c>
      <c r="O9" s="30">
        <f t="shared" si="2"/>
        <v>2</v>
      </c>
      <c r="P9" s="30">
        <f t="shared" si="2"/>
        <v>4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3</v>
      </c>
      <c r="U9" s="30">
        <f t="shared" si="2"/>
        <v>2</v>
      </c>
      <c r="V9" s="30">
        <f t="shared" si="2"/>
        <v>3</v>
      </c>
      <c r="W9" s="30">
        <f>SUM(E9:V9)</f>
        <v>37</v>
      </c>
      <c r="X9" s="5"/>
      <c r="Y9" s="118">
        <v>30</v>
      </c>
      <c r="Z9" s="121">
        <v>34</v>
      </c>
      <c r="AA9" s="119">
        <v>24</v>
      </c>
      <c r="AB9" s="121">
        <v>28</v>
      </c>
      <c r="AC9" s="119">
        <v>35</v>
      </c>
      <c r="AD9" s="81"/>
      <c r="AE9" s="121">
        <v>39</v>
      </c>
      <c r="AF9" s="119">
        <v>21</v>
      </c>
      <c r="AG9" s="121">
        <v>24</v>
      </c>
      <c r="AH9" s="119">
        <v>32</v>
      </c>
      <c r="AI9" s="121">
        <v>37</v>
      </c>
      <c r="AJ9" s="117"/>
      <c r="AK9" s="9"/>
      <c r="AL9" s="9"/>
      <c r="AM9" s="73"/>
      <c r="AN9" s="73"/>
      <c r="AO9" s="73"/>
      <c r="AP9" s="73"/>
      <c r="BI9"/>
      <c r="BJ9"/>
      <c r="BK9"/>
      <c r="BL9"/>
      <c r="BM9"/>
    </row>
    <row r="10" spans="1:65" ht="13.5" thickBot="1">
      <c r="A10" s="32"/>
      <c r="B10" s="104" t="s">
        <v>66</v>
      </c>
      <c r="C10" s="34"/>
      <c r="D10" s="35"/>
      <c r="E10" s="36">
        <v>4</v>
      </c>
      <c r="F10" s="36">
        <v>4</v>
      </c>
      <c r="G10" s="36">
        <v>4</v>
      </c>
      <c r="H10" s="36">
        <v>5</v>
      </c>
      <c r="I10" s="36">
        <v>6</v>
      </c>
      <c r="J10" s="36">
        <v>3</v>
      </c>
      <c r="K10" s="36">
        <v>5</v>
      </c>
      <c r="L10" s="36">
        <v>6</v>
      </c>
      <c r="M10" s="36">
        <v>5</v>
      </c>
      <c r="N10" s="36">
        <v>5</v>
      </c>
      <c r="O10" s="36">
        <v>3</v>
      </c>
      <c r="P10" s="36">
        <v>3</v>
      </c>
      <c r="Q10" s="36">
        <v>4</v>
      </c>
      <c r="R10" s="36">
        <v>5</v>
      </c>
      <c r="S10" s="36">
        <v>3</v>
      </c>
      <c r="T10" s="36">
        <v>4</v>
      </c>
      <c r="U10" s="36">
        <v>4</v>
      </c>
      <c r="V10" s="36">
        <v>3</v>
      </c>
      <c r="W10" s="35"/>
      <c r="X10" s="5"/>
      <c r="Y10" s="119"/>
      <c r="Z10" s="121"/>
      <c r="AA10" s="119"/>
      <c r="AB10" s="121"/>
      <c r="AC10" s="119"/>
      <c r="AD10" s="81"/>
      <c r="AE10" s="121"/>
      <c r="AF10" s="119"/>
      <c r="AG10" s="121"/>
      <c r="AH10" s="119"/>
      <c r="AI10" s="121"/>
      <c r="AJ10" s="117"/>
      <c r="AK10" s="9"/>
      <c r="AL10" s="9"/>
      <c r="AM10" s="73"/>
      <c r="AN10" s="73"/>
      <c r="AO10" s="73"/>
      <c r="AP10" s="73"/>
      <c r="BI10"/>
      <c r="BJ10"/>
      <c r="BK10"/>
      <c r="BL10"/>
      <c r="BM10"/>
    </row>
    <row r="11" spans="1:65" ht="13.5" thickBot="1">
      <c r="A11" s="39"/>
      <c r="B11" s="105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2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2</v>
      </c>
      <c r="W11" s="42"/>
      <c r="X11" s="5"/>
      <c r="Y11" s="119"/>
      <c r="Z11" s="121"/>
      <c r="AA11" s="119"/>
      <c r="AB11" s="121"/>
      <c r="AC11" s="119"/>
      <c r="AD11" s="81"/>
      <c r="AE11" s="121"/>
      <c r="AF11" s="119"/>
      <c r="AG11" s="121"/>
      <c r="AH11" s="119"/>
      <c r="AI11" s="121"/>
      <c r="AJ11" s="117"/>
      <c r="AK11" s="9"/>
      <c r="AL11" s="9"/>
      <c r="AM11" s="73"/>
      <c r="AN11" s="73"/>
      <c r="AO11" s="73"/>
      <c r="AP11" s="73"/>
      <c r="BI11"/>
      <c r="BJ11"/>
      <c r="BK11"/>
      <c r="BL11"/>
      <c r="BM11"/>
    </row>
    <row r="12" spans="1:65" ht="13.5" thickBot="1">
      <c r="A12" s="27">
        <v>3</v>
      </c>
      <c r="B12" s="28"/>
      <c r="C12" s="29">
        <v>7.3</v>
      </c>
      <c r="D12" s="30">
        <f>IF(C12="ZK",#REF!,ROUND(SUM(C12*$A$2/$C$2-($W$2-$B$2)),0))</f>
        <v>8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1</v>
      </c>
      <c r="H12" s="30">
        <f t="shared" si="4"/>
        <v>1</v>
      </c>
      <c r="I12" s="30">
        <f t="shared" si="4"/>
        <v>3</v>
      </c>
      <c r="J12" s="30">
        <f t="shared" si="4"/>
        <v>0</v>
      </c>
      <c r="K12" s="30">
        <f t="shared" si="4"/>
        <v>1</v>
      </c>
      <c r="L12" s="30">
        <f t="shared" si="4"/>
        <v>3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3</v>
      </c>
      <c r="S12" s="30">
        <f t="shared" si="4"/>
        <v>2</v>
      </c>
      <c r="T12" s="30">
        <f t="shared" si="4"/>
        <v>1</v>
      </c>
      <c r="U12" s="30">
        <f t="shared" si="4"/>
        <v>3</v>
      </c>
      <c r="V12" s="30">
        <f t="shared" si="4"/>
        <v>2</v>
      </c>
      <c r="W12" s="30">
        <f>SUM(E12:V12)</f>
        <v>33</v>
      </c>
      <c r="X12" s="5"/>
      <c r="Y12" s="119">
        <v>21</v>
      </c>
      <c r="Z12" s="120">
        <v>30</v>
      </c>
      <c r="AA12" s="119">
        <v>28</v>
      </c>
      <c r="AB12" s="121">
        <v>38</v>
      </c>
      <c r="AC12" s="119">
        <v>24</v>
      </c>
      <c r="AD12" s="81"/>
      <c r="AE12" s="121">
        <v>34</v>
      </c>
      <c r="AF12" s="119">
        <v>28</v>
      </c>
      <c r="AG12" s="121">
        <v>38</v>
      </c>
      <c r="AH12" s="119">
        <v>26</v>
      </c>
      <c r="AI12" s="121">
        <v>33</v>
      </c>
      <c r="AJ12" s="117"/>
      <c r="AK12" s="9"/>
      <c r="AL12" s="9"/>
      <c r="AM12" s="73"/>
      <c r="AN12" s="73"/>
      <c r="AO12" s="73"/>
      <c r="AP12" s="73"/>
      <c r="BI12"/>
      <c r="BJ12"/>
      <c r="BK12"/>
      <c r="BL12"/>
      <c r="BM12"/>
    </row>
    <row r="13" spans="1:65" ht="13.5" thickBot="1">
      <c r="A13" s="32"/>
      <c r="B13" s="104" t="s">
        <v>67</v>
      </c>
      <c r="C13" s="34"/>
      <c r="D13" s="35"/>
      <c r="E13" s="36">
        <v>5</v>
      </c>
      <c r="F13" s="36">
        <v>4</v>
      </c>
      <c r="G13" s="36">
        <v>5</v>
      </c>
      <c r="H13" s="36">
        <v>4</v>
      </c>
      <c r="I13" s="36">
        <v>5</v>
      </c>
      <c r="J13" s="36">
        <v>11</v>
      </c>
      <c r="K13" s="36">
        <v>5</v>
      </c>
      <c r="L13" s="36">
        <v>4</v>
      </c>
      <c r="M13" s="36">
        <v>5</v>
      </c>
      <c r="N13" s="36">
        <v>7</v>
      </c>
      <c r="O13" s="36">
        <v>3</v>
      </c>
      <c r="P13" s="36">
        <v>5</v>
      </c>
      <c r="Q13" s="36">
        <v>4</v>
      </c>
      <c r="R13" s="36">
        <v>4</v>
      </c>
      <c r="S13" s="36">
        <v>3</v>
      </c>
      <c r="T13" s="36">
        <v>6</v>
      </c>
      <c r="U13" s="36">
        <v>3</v>
      </c>
      <c r="V13" s="36">
        <v>5</v>
      </c>
      <c r="W13" s="35"/>
      <c r="X13" s="5"/>
      <c r="Y13" s="119"/>
      <c r="Z13" s="121"/>
      <c r="AA13" s="119"/>
      <c r="AB13" s="121"/>
      <c r="AC13" s="119"/>
      <c r="AD13" s="81"/>
      <c r="AE13" s="121"/>
      <c r="AF13" s="119"/>
      <c r="AG13" s="121"/>
      <c r="AH13" s="119"/>
      <c r="AI13" s="121"/>
      <c r="AJ13" s="117"/>
      <c r="AK13" s="9"/>
      <c r="AL13" s="9"/>
      <c r="AM13" s="73"/>
      <c r="AN13" s="73"/>
      <c r="AO13" s="73"/>
      <c r="AP13" s="73"/>
      <c r="BI13"/>
      <c r="BJ13"/>
      <c r="BK13"/>
      <c r="BL13"/>
      <c r="BM13"/>
    </row>
    <row r="14" spans="1:65" ht="13.5" thickBot="1">
      <c r="A14" s="39"/>
      <c r="B14" s="105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2</v>
      </c>
      <c r="N14" s="43">
        <f t="shared" si="5"/>
        <v>3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2</v>
      </c>
      <c r="V14" s="44">
        <f t="shared" si="5"/>
        <v>3</v>
      </c>
      <c r="W14" s="42"/>
      <c r="X14" s="5"/>
      <c r="Y14" s="119"/>
      <c r="Z14" s="121"/>
      <c r="AA14" s="119"/>
      <c r="AB14" s="121"/>
      <c r="AC14" s="119"/>
      <c r="AD14" s="81"/>
      <c r="AE14" s="121"/>
      <c r="AF14" s="119"/>
      <c r="AG14" s="121"/>
      <c r="AH14" s="119"/>
      <c r="AI14" s="121"/>
      <c r="AJ14" s="117"/>
      <c r="AK14" s="9"/>
      <c r="AL14" s="9"/>
      <c r="AM14" s="73"/>
      <c r="AN14" s="73"/>
      <c r="AO14" s="73"/>
      <c r="AP14" s="73"/>
      <c r="BI14"/>
      <c r="BJ14"/>
      <c r="BK14"/>
      <c r="BL14"/>
      <c r="BM14"/>
    </row>
    <row r="15" spans="1:65" ht="13.5" thickBot="1">
      <c r="A15" s="27">
        <v>4</v>
      </c>
      <c r="B15" s="28"/>
      <c r="C15" s="29">
        <v>10.1</v>
      </c>
      <c r="D15" s="30">
        <f>IF(C15="ZK",#REF!,ROUND(SUM(C15*$A$2/$C$2-($W$2-$B$2)),0))</f>
        <v>12</v>
      </c>
      <c r="E15" s="30">
        <f aca="true" t="shared" si="6" ref="E15:V15">IF(E16="s",0,IF(E17-E16+E$2&lt;0,0,E17-E16+E$2))</f>
        <v>4</v>
      </c>
      <c r="F15" s="30">
        <f t="shared" si="6"/>
        <v>3</v>
      </c>
      <c r="G15" s="30">
        <f t="shared" si="6"/>
        <v>0</v>
      </c>
      <c r="H15" s="30">
        <f t="shared" si="6"/>
        <v>2</v>
      </c>
      <c r="I15" s="30">
        <f t="shared" si="6"/>
        <v>1</v>
      </c>
      <c r="J15" s="30">
        <f t="shared" si="6"/>
        <v>2</v>
      </c>
      <c r="K15" s="30">
        <f t="shared" si="6"/>
        <v>1</v>
      </c>
      <c r="L15" s="30">
        <f t="shared" si="6"/>
        <v>2</v>
      </c>
      <c r="M15" s="30">
        <f t="shared" si="6"/>
        <v>0</v>
      </c>
      <c r="N15" s="30">
        <f t="shared" si="6"/>
        <v>3</v>
      </c>
      <c r="O15" s="30">
        <f t="shared" si="6"/>
        <v>2</v>
      </c>
      <c r="P15" s="30">
        <f t="shared" si="6"/>
        <v>2</v>
      </c>
      <c r="Q15" s="30">
        <f t="shared" si="6"/>
        <v>1</v>
      </c>
      <c r="R15" s="30">
        <f t="shared" si="6"/>
        <v>4</v>
      </c>
      <c r="S15" s="30">
        <f t="shared" si="6"/>
        <v>2</v>
      </c>
      <c r="T15" s="30">
        <f t="shared" si="6"/>
        <v>3</v>
      </c>
      <c r="U15" s="30">
        <f t="shared" si="6"/>
        <v>2</v>
      </c>
      <c r="V15" s="30">
        <f t="shared" si="6"/>
        <v>3</v>
      </c>
      <c r="W15" s="30">
        <f>SUM(E15:V15)</f>
        <v>37</v>
      </c>
      <c r="X15" s="5"/>
      <c r="Y15" s="119">
        <v>23</v>
      </c>
      <c r="Z15" s="121">
        <v>32</v>
      </c>
      <c r="AA15" s="119">
        <v>24</v>
      </c>
      <c r="AB15" s="121">
        <v>35</v>
      </c>
      <c r="AC15" s="119">
        <v>19</v>
      </c>
      <c r="AD15" s="81"/>
      <c r="AE15" s="121">
        <v>31</v>
      </c>
      <c r="AF15" s="119">
        <v>20</v>
      </c>
      <c r="AG15" s="121">
        <v>32</v>
      </c>
      <c r="AH15" s="119">
        <v>26</v>
      </c>
      <c r="AI15" s="121">
        <v>37</v>
      </c>
      <c r="AJ15" s="117"/>
      <c r="AK15" s="9"/>
      <c r="AL15" s="9"/>
      <c r="AM15" s="73"/>
      <c r="AN15" s="73"/>
      <c r="AO15" s="73"/>
      <c r="AP15" s="73"/>
      <c r="BI15"/>
      <c r="BJ15"/>
      <c r="BK15"/>
      <c r="BL15"/>
      <c r="BM15"/>
    </row>
    <row r="16" spans="1:65" ht="13.5" thickBot="1">
      <c r="A16" s="32"/>
      <c r="B16" s="104" t="s">
        <v>68</v>
      </c>
      <c r="C16" s="46" t="s">
        <v>7</v>
      </c>
      <c r="D16" s="35"/>
      <c r="E16" s="36">
        <v>3</v>
      </c>
      <c r="F16" s="36">
        <v>4</v>
      </c>
      <c r="G16" s="36">
        <v>6</v>
      </c>
      <c r="H16" s="36">
        <v>3</v>
      </c>
      <c r="I16" s="36">
        <v>7</v>
      </c>
      <c r="J16" s="36">
        <v>4</v>
      </c>
      <c r="K16" s="36">
        <v>5</v>
      </c>
      <c r="L16" s="36">
        <v>5</v>
      </c>
      <c r="M16" s="36">
        <v>11</v>
      </c>
      <c r="N16" s="36">
        <v>5</v>
      </c>
      <c r="O16" s="36">
        <v>4</v>
      </c>
      <c r="P16" s="36">
        <v>5</v>
      </c>
      <c r="Q16" s="36">
        <v>5</v>
      </c>
      <c r="R16" s="36">
        <v>3</v>
      </c>
      <c r="S16" s="36">
        <v>3</v>
      </c>
      <c r="T16" s="36">
        <v>5</v>
      </c>
      <c r="U16" s="36">
        <v>4</v>
      </c>
      <c r="V16" s="36">
        <v>4</v>
      </c>
      <c r="W16" s="35"/>
      <c r="X16" s="5"/>
      <c r="Y16" s="119"/>
      <c r="Z16" s="121"/>
      <c r="AA16" s="119"/>
      <c r="AB16" s="121"/>
      <c r="AC16" s="119"/>
      <c r="AD16" s="81"/>
      <c r="AE16" s="121"/>
      <c r="AF16" s="119"/>
      <c r="AG16" s="121"/>
      <c r="AH16" s="119"/>
      <c r="AI16" s="121"/>
      <c r="AJ16" s="117"/>
      <c r="AK16" s="9"/>
      <c r="AL16" s="9"/>
      <c r="AM16" s="73"/>
      <c r="AN16" s="73"/>
      <c r="AO16" s="73"/>
      <c r="AP16" s="73"/>
      <c r="BI16"/>
      <c r="BJ16"/>
      <c r="BK16"/>
      <c r="BL16"/>
      <c r="BM16"/>
    </row>
    <row r="17" spans="1:65" ht="13.5" thickBot="1">
      <c r="A17" s="39"/>
      <c r="B17" s="105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5"/>
      <c r="Y17" s="119"/>
      <c r="Z17" s="121"/>
      <c r="AA17" s="119"/>
      <c r="AB17" s="121"/>
      <c r="AC17" s="119"/>
      <c r="AD17" s="81"/>
      <c r="AE17" s="121"/>
      <c r="AF17" s="119"/>
      <c r="AG17" s="121"/>
      <c r="AH17" s="119"/>
      <c r="AI17" s="121"/>
      <c r="AJ17" s="117"/>
      <c r="AK17" s="9"/>
      <c r="AL17" s="9"/>
      <c r="AM17" s="73"/>
      <c r="AN17" s="73"/>
      <c r="AO17" s="73"/>
      <c r="AP17" s="73"/>
      <c r="BI17"/>
      <c r="BJ17"/>
      <c r="BK17"/>
      <c r="BL17"/>
      <c r="BM17"/>
    </row>
    <row r="18" spans="1:65" ht="13.5" thickBot="1">
      <c r="A18" s="27">
        <v>5</v>
      </c>
      <c r="B18" s="28"/>
      <c r="C18" s="29">
        <v>23.3</v>
      </c>
      <c r="D18" s="30">
        <f>IF(C18="ZK",#REF!,ROUND(SUM(C18*$A$2/$C$2-($W$2-$B$2)),0))</f>
        <v>28</v>
      </c>
      <c r="E18" s="30">
        <f aca="true" t="shared" si="8" ref="E18:V18">IF(E19="s",0,IF(E20-E19+E$2&lt;0,0,E20-E19+E$2))</f>
        <v>2</v>
      </c>
      <c r="F18" s="30">
        <f t="shared" si="8"/>
        <v>4</v>
      </c>
      <c r="G18" s="30">
        <f t="shared" si="8"/>
        <v>3</v>
      </c>
      <c r="H18" s="30">
        <f t="shared" si="8"/>
        <v>2</v>
      </c>
      <c r="I18" s="30">
        <f t="shared" si="8"/>
        <v>2</v>
      </c>
      <c r="J18" s="30">
        <f t="shared" si="8"/>
        <v>4</v>
      </c>
      <c r="K18" s="30">
        <f t="shared" si="8"/>
        <v>0</v>
      </c>
      <c r="L18" s="30">
        <f t="shared" si="8"/>
        <v>2</v>
      </c>
      <c r="M18" s="30">
        <f t="shared" si="8"/>
        <v>0</v>
      </c>
      <c r="N18" s="30">
        <f t="shared" si="8"/>
        <v>0</v>
      </c>
      <c r="O18" s="30">
        <f t="shared" si="8"/>
        <v>2</v>
      </c>
      <c r="P18" s="30">
        <f t="shared" si="8"/>
        <v>1</v>
      </c>
      <c r="Q18" s="30">
        <f t="shared" si="8"/>
        <v>3</v>
      </c>
      <c r="R18" s="30">
        <f t="shared" si="8"/>
        <v>1</v>
      </c>
      <c r="S18" s="30">
        <f t="shared" si="8"/>
        <v>3</v>
      </c>
      <c r="T18" s="30">
        <f t="shared" si="8"/>
        <v>3</v>
      </c>
      <c r="U18" s="30">
        <f t="shared" si="8"/>
        <v>2</v>
      </c>
      <c r="V18" s="30">
        <f t="shared" si="8"/>
        <v>1</v>
      </c>
      <c r="W18" s="30">
        <f>SUM(E18:V18)</f>
        <v>35</v>
      </c>
      <c r="X18" s="5"/>
      <c r="Y18" s="119"/>
      <c r="Z18" s="121"/>
      <c r="AA18" s="119" t="s">
        <v>7</v>
      </c>
      <c r="AB18" s="121" t="s">
        <v>7</v>
      </c>
      <c r="AC18" s="119" t="s">
        <v>7</v>
      </c>
      <c r="AD18" s="81"/>
      <c r="AE18" s="121" t="s">
        <v>7</v>
      </c>
      <c r="AF18" s="119" t="s">
        <v>7</v>
      </c>
      <c r="AG18" s="121" t="s">
        <v>7</v>
      </c>
      <c r="AH18" s="119">
        <v>14</v>
      </c>
      <c r="AI18" s="121">
        <v>35</v>
      </c>
      <c r="AJ18" s="117"/>
      <c r="AK18" s="9"/>
      <c r="AL18" s="9"/>
      <c r="AM18" s="73"/>
      <c r="AN18" s="73"/>
      <c r="AO18" s="73"/>
      <c r="AP18" s="73"/>
      <c r="BI18"/>
      <c r="BJ18"/>
      <c r="BK18"/>
      <c r="BL18"/>
      <c r="BM18"/>
    </row>
    <row r="19" spans="1:65" ht="13.5" thickBot="1">
      <c r="A19" s="32"/>
      <c r="B19" s="104" t="s">
        <v>57</v>
      </c>
      <c r="C19" s="34"/>
      <c r="D19" s="35"/>
      <c r="E19" s="36">
        <v>6</v>
      </c>
      <c r="F19" s="36">
        <v>4</v>
      </c>
      <c r="G19" s="36">
        <v>4</v>
      </c>
      <c r="H19" s="36">
        <v>4</v>
      </c>
      <c r="I19" s="36">
        <v>7</v>
      </c>
      <c r="J19" s="36">
        <v>3</v>
      </c>
      <c r="K19" s="36">
        <v>8</v>
      </c>
      <c r="L19" s="36">
        <v>6</v>
      </c>
      <c r="M19" s="36">
        <v>11</v>
      </c>
      <c r="N19" s="36">
        <v>11</v>
      </c>
      <c r="O19" s="36">
        <v>5</v>
      </c>
      <c r="P19" s="36">
        <v>7</v>
      </c>
      <c r="Q19" s="36">
        <v>4</v>
      </c>
      <c r="R19" s="36">
        <v>7</v>
      </c>
      <c r="S19" s="36">
        <v>3</v>
      </c>
      <c r="T19" s="36">
        <v>5</v>
      </c>
      <c r="U19" s="36">
        <v>5</v>
      </c>
      <c r="V19" s="36">
        <v>7</v>
      </c>
      <c r="W19" s="35"/>
      <c r="X19" s="5"/>
      <c r="Y19" s="119"/>
      <c r="Z19" s="121"/>
      <c r="AA19" s="119"/>
      <c r="AB19" s="121"/>
      <c r="AC19" s="119"/>
      <c r="AD19" s="81"/>
      <c r="AE19" s="121"/>
      <c r="AF19" s="119"/>
      <c r="AG19" s="121"/>
      <c r="AH19" s="119"/>
      <c r="AI19" s="121"/>
      <c r="AJ19" s="117"/>
      <c r="AK19" s="9"/>
      <c r="AL19" s="9"/>
      <c r="AM19" s="73"/>
      <c r="AN19" s="73"/>
      <c r="AO19" s="73"/>
      <c r="AP19" s="73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4</v>
      </c>
      <c r="K20" s="43">
        <f t="shared" si="9"/>
        <v>3</v>
      </c>
      <c r="L20" s="43">
        <f t="shared" si="9"/>
        <v>4</v>
      </c>
      <c r="M20" s="43">
        <f t="shared" si="9"/>
        <v>3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4</v>
      </c>
      <c r="W20" s="42"/>
      <c r="X20" s="5"/>
      <c r="Y20" s="119"/>
      <c r="Z20" s="121"/>
      <c r="AA20" s="119"/>
      <c r="AB20" s="121"/>
      <c r="AC20" s="119"/>
      <c r="AD20" s="81"/>
      <c r="AE20" s="121"/>
      <c r="AF20" s="119"/>
      <c r="AG20" s="121"/>
      <c r="AH20" s="119"/>
      <c r="AI20" s="121"/>
      <c r="AJ20" s="117"/>
      <c r="AK20" s="9"/>
      <c r="AL20" s="9"/>
      <c r="AM20" s="73"/>
      <c r="AN20" s="73"/>
      <c r="AO20" s="73"/>
      <c r="AP20" s="73"/>
      <c r="BI20"/>
      <c r="BJ20"/>
      <c r="BK20"/>
      <c r="BL20"/>
      <c r="BM20"/>
    </row>
    <row r="21" spans="1:65" ht="13.5" thickBot="1">
      <c r="A21" s="27">
        <v>6</v>
      </c>
      <c r="B21" s="28"/>
      <c r="C21" s="29">
        <v>7.5</v>
      </c>
      <c r="D21" s="30">
        <f>IF(C21="ZK",#REF!,ROUND(SUM(C21*$A$2/$C$2-($W$2-$B$2)),0))</f>
        <v>9</v>
      </c>
      <c r="E21" s="30">
        <f aca="true" t="shared" si="10" ref="E21:V21">IF(E22="s",0,IF(E23-E22+E$2&lt;0,0,E23-E22+E$2))</f>
        <v>3</v>
      </c>
      <c r="F21" s="30">
        <f t="shared" si="10"/>
        <v>2</v>
      </c>
      <c r="G21" s="30">
        <f t="shared" si="10"/>
        <v>1</v>
      </c>
      <c r="H21" s="30">
        <f t="shared" si="10"/>
        <v>1</v>
      </c>
      <c r="I21" s="30">
        <f t="shared" si="10"/>
        <v>2</v>
      </c>
      <c r="J21" s="30">
        <f t="shared" si="10"/>
        <v>1</v>
      </c>
      <c r="K21" s="30">
        <f t="shared" si="10"/>
        <v>1</v>
      </c>
      <c r="L21" s="30">
        <f t="shared" si="10"/>
        <v>3</v>
      </c>
      <c r="M21" s="30">
        <f t="shared" si="10"/>
        <v>0</v>
      </c>
      <c r="N21" s="30">
        <f t="shared" si="10"/>
        <v>2</v>
      </c>
      <c r="O21" s="30">
        <f t="shared" si="10"/>
        <v>1</v>
      </c>
      <c r="P21" s="30">
        <f t="shared" si="10"/>
        <v>2</v>
      </c>
      <c r="Q21" s="30">
        <f t="shared" si="10"/>
        <v>2</v>
      </c>
      <c r="R21" s="30">
        <f t="shared" si="10"/>
        <v>3</v>
      </c>
      <c r="S21" s="30">
        <f t="shared" si="10"/>
        <v>1</v>
      </c>
      <c r="T21" s="30">
        <f t="shared" si="10"/>
        <v>3</v>
      </c>
      <c r="U21" s="30">
        <f t="shared" si="10"/>
        <v>3</v>
      </c>
      <c r="V21" s="30">
        <f t="shared" si="10"/>
        <v>1</v>
      </c>
      <c r="W21" s="30">
        <f>SUM(E21:V21)</f>
        <v>32</v>
      </c>
      <c r="X21" s="5"/>
      <c r="Y21" s="118" t="s">
        <v>7</v>
      </c>
      <c r="Z21" s="120" t="s">
        <v>7</v>
      </c>
      <c r="AA21" s="118" t="s">
        <v>7</v>
      </c>
      <c r="AB21" s="120" t="s">
        <v>7</v>
      </c>
      <c r="AC21" s="119"/>
      <c r="AD21" s="81"/>
      <c r="AE21" s="121"/>
      <c r="AF21" s="119" t="s">
        <v>7</v>
      </c>
      <c r="AG21" s="121" t="s">
        <v>7</v>
      </c>
      <c r="AH21" s="119">
        <v>23</v>
      </c>
      <c r="AI21" s="121">
        <v>32</v>
      </c>
      <c r="AJ21" s="117"/>
      <c r="AK21" s="9"/>
      <c r="AL21" s="9"/>
      <c r="AM21" s="73"/>
      <c r="AN21" s="73"/>
      <c r="AO21" s="73"/>
      <c r="AP21" s="73"/>
      <c r="BI21"/>
      <c r="BJ21"/>
      <c r="BK21"/>
      <c r="BL21"/>
      <c r="BM21"/>
    </row>
    <row r="22" spans="1:65" ht="13.5" thickBot="1">
      <c r="A22" s="32"/>
      <c r="B22" s="33" t="s">
        <v>88</v>
      </c>
      <c r="C22" s="34"/>
      <c r="D22" s="35"/>
      <c r="E22" s="36">
        <v>4</v>
      </c>
      <c r="F22" s="36">
        <v>5</v>
      </c>
      <c r="G22" s="36">
        <v>5</v>
      </c>
      <c r="H22" s="36">
        <v>4</v>
      </c>
      <c r="I22" s="36">
        <v>6</v>
      </c>
      <c r="J22" s="36">
        <v>5</v>
      </c>
      <c r="K22" s="36">
        <v>5</v>
      </c>
      <c r="L22" s="36">
        <v>4</v>
      </c>
      <c r="M22" s="36">
        <v>8</v>
      </c>
      <c r="N22" s="36">
        <v>6</v>
      </c>
      <c r="O22" s="36">
        <v>4</v>
      </c>
      <c r="P22" s="36">
        <v>5</v>
      </c>
      <c r="Q22" s="36">
        <v>4</v>
      </c>
      <c r="R22" s="36">
        <v>4</v>
      </c>
      <c r="S22" s="36">
        <v>4</v>
      </c>
      <c r="T22" s="36">
        <v>4</v>
      </c>
      <c r="U22" s="36">
        <v>3</v>
      </c>
      <c r="V22" s="36">
        <v>6</v>
      </c>
      <c r="W22" s="35"/>
      <c r="X22" s="5"/>
      <c r="Y22" s="119"/>
      <c r="Z22" s="121"/>
      <c r="AA22" s="119"/>
      <c r="AB22" s="121"/>
      <c r="AC22" s="119"/>
      <c r="AD22" s="81"/>
      <c r="AE22" s="121"/>
      <c r="AF22" s="119"/>
      <c r="AG22" s="121"/>
      <c r="AH22" s="119"/>
      <c r="AI22" s="121"/>
      <c r="AJ22" s="117"/>
      <c r="AK22" s="9"/>
      <c r="AL22" s="9"/>
      <c r="AM22" s="73"/>
      <c r="AN22" s="73"/>
      <c r="AO22" s="73"/>
      <c r="AP22" s="73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2</v>
      </c>
      <c r="H23" s="43">
        <f t="shared" si="11"/>
        <v>2</v>
      </c>
      <c r="I23" s="43">
        <f t="shared" si="11"/>
        <v>3</v>
      </c>
      <c r="J23" s="43">
        <f t="shared" si="11"/>
        <v>3</v>
      </c>
      <c r="K23" s="43">
        <f t="shared" si="11"/>
        <v>2</v>
      </c>
      <c r="L23" s="43">
        <f t="shared" si="11"/>
        <v>3</v>
      </c>
      <c r="M23" s="43">
        <f t="shared" si="11"/>
        <v>2</v>
      </c>
      <c r="N23" s="43">
        <f t="shared" si="11"/>
        <v>3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3</v>
      </c>
      <c r="W23" s="42"/>
      <c r="X23" s="5"/>
      <c r="Y23" s="119"/>
      <c r="Z23" s="121"/>
      <c r="AA23" s="119"/>
      <c r="AB23" s="121"/>
      <c r="AC23" s="119"/>
      <c r="AD23" s="81"/>
      <c r="AE23" s="121"/>
      <c r="AF23" s="119"/>
      <c r="AG23" s="121"/>
      <c r="AH23" s="119"/>
      <c r="AI23" s="121"/>
      <c r="AJ23" s="117"/>
      <c r="AK23" s="9" t="s">
        <v>23</v>
      </c>
      <c r="AL23" s="9" t="s">
        <v>22</v>
      </c>
      <c r="AM23" s="73"/>
      <c r="AN23" s="73"/>
      <c r="AO23" s="73"/>
      <c r="AP23" s="73"/>
      <c r="BI23"/>
      <c r="BJ23"/>
      <c r="BK23"/>
      <c r="BL23"/>
      <c r="BM23"/>
    </row>
    <row r="24" spans="2:39" ht="4.5" customHeight="1" thickBot="1">
      <c r="B24" t="s">
        <v>7</v>
      </c>
      <c r="Y24" s="78" t="s">
        <v>7</v>
      </c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91"/>
      <c r="AK24" s="95"/>
      <c r="AL24" s="95"/>
      <c r="AM24" s="73"/>
    </row>
    <row r="25" spans="2:41" ht="37.5" customHeight="1" thickBot="1" thickTop="1">
      <c r="B25" t="s">
        <v>7</v>
      </c>
      <c r="S25" s="123" t="s">
        <v>34</v>
      </c>
      <c r="T25" s="124"/>
      <c r="U25" s="124"/>
      <c r="V25" s="124"/>
      <c r="W25" s="124"/>
      <c r="X25" s="125"/>
      <c r="Y25" s="82">
        <v>74</v>
      </c>
      <c r="Z25" s="93">
        <v>98</v>
      </c>
      <c r="AA25" s="83">
        <v>76</v>
      </c>
      <c r="AB25" s="93">
        <v>101</v>
      </c>
      <c r="AC25" s="83">
        <v>78</v>
      </c>
      <c r="AD25" s="84"/>
      <c r="AE25" s="93">
        <v>104</v>
      </c>
      <c r="AF25" s="83">
        <v>69</v>
      </c>
      <c r="AG25" s="93">
        <v>94</v>
      </c>
      <c r="AH25" s="82">
        <v>84</v>
      </c>
      <c r="AI25" s="93">
        <v>109</v>
      </c>
      <c r="AJ25" s="94" t="s">
        <v>7</v>
      </c>
      <c r="AK25" s="96">
        <v>381</v>
      </c>
      <c r="AL25" s="97">
        <v>506</v>
      </c>
      <c r="AM25" s="126" t="s">
        <v>35</v>
      </c>
      <c r="AN25" s="126"/>
      <c r="AO25" s="126"/>
    </row>
    <row r="26" spans="2:38" ht="12.75">
      <c r="B26" s="92" t="s">
        <v>36</v>
      </c>
      <c r="C26" s="92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142</v>
      </c>
      <c r="B29" s="11">
        <v>71.2</v>
      </c>
      <c r="C29" s="11">
        <v>113</v>
      </c>
      <c r="D29" s="12" t="s">
        <v>4</v>
      </c>
      <c r="E29" s="13">
        <v>4</v>
      </c>
      <c r="F29" s="13">
        <v>4</v>
      </c>
      <c r="G29" s="13">
        <v>4</v>
      </c>
      <c r="H29" s="13">
        <v>3</v>
      </c>
      <c r="I29" s="13">
        <v>5</v>
      </c>
      <c r="J29" s="13">
        <v>3</v>
      </c>
      <c r="K29" s="13">
        <v>4</v>
      </c>
      <c r="L29" s="13">
        <v>4</v>
      </c>
      <c r="M29" s="13">
        <v>5</v>
      </c>
      <c r="N29" s="13">
        <v>5</v>
      </c>
      <c r="O29" s="13">
        <v>3</v>
      </c>
      <c r="P29" s="13">
        <v>4</v>
      </c>
      <c r="Q29" s="13">
        <v>4</v>
      </c>
      <c r="R29" s="13">
        <v>4</v>
      </c>
      <c r="S29" s="13">
        <v>3</v>
      </c>
      <c r="T29" s="13">
        <v>5</v>
      </c>
      <c r="U29" s="13">
        <v>4</v>
      </c>
      <c r="V29" s="13">
        <v>4</v>
      </c>
      <c r="W29" s="11">
        <f>SUM(E29:V29)</f>
        <v>72</v>
      </c>
    </row>
    <row r="30" spans="1:23" ht="12.75">
      <c r="A30" s="16"/>
      <c r="B30" s="16" t="s">
        <v>37</v>
      </c>
      <c r="C30" s="17" t="s">
        <v>7</v>
      </c>
      <c r="D30" s="12" t="s">
        <v>6</v>
      </c>
      <c r="E30" s="13">
        <v>9</v>
      </c>
      <c r="F30" s="13">
        <v>5</v>
      </c>
      <c r="G30" s="13">
        <v>17</v>
      </c>
      <c r="H30" s="13">
        <v>13</v>
      </c>
      <c r="I30" s="13">
        <v>7</v>
      </c>
      <c r="J30" s="13">
        <v>3</v>
      </c>
      <c r="K30" s="13">
        <v>15</v>
      </c>
      <c r="L30" s="13">
        <v>1</v>
      </c>
      <c r="M30" s="13">
        <v>11</v>
      </c>
      <c r="N30" s="13">
        <v>6</v>
      </c>
      <c r="O30" s="13">
        <v>10</v>
      </c>
      <c r="P30" s="13">
        <v>2</v>
      </c>
      <c r="Q30" s="13">
        <v>16</v>
      </c>
      <c r="R30" s="13">
        <v>4</v>
      </c>
      <c r="S30" s="13">
        <v>14</v>
      </c>
      <c r="T30" s="13">
        <v>12</v>
      </c>
      <c r="U30" s="13">
        <v>18</v>
      </c>
      <c r="V30" s="13">
        <v>8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/>
      <c r="C33" s="29">
        <v>1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2</v>
      </c>
      <c r="H33" s="30">
        <f t="shared" si="12"/>
        <v>2</v>
      </c>
      <c r="I33" s="30">
        <f t="shared" si="12"/>
        <v>2</v>
      </c>
      <c r="J33" s="30">
        <f t="shared" si="12"/>
        <v>0</v>
      </c>
      <c r="K33" s="30">
        <f t="shared" si="12"/>
        <v>0</v>
      </c>
      <c r="L33" s="30">
        <f t="shared" si="12"/>
        <v>1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2</v>
      </c>
      <c r="V33" s="30">
        <f t="shared" si="12"/>
        <v>0</v>
      </c>
      <c r="W33" s="30">
        <f>SUM(E33:V33)</f>
        <v>10</v>
      </c>
    </row>
    <row r="34" spans="1:23" ht="12.75">
      <c r="A34" s="32"/>
      <c r="B34" s="104" t="s">
        <v>65</v>
      </c>
      <c r="C34" s="34"/>
      <c r="D34" s="35"/>
      <c r="E34" s="13">
        <v>11</v>
      </c>
      <c r="F34" s="13">
        <v>5</v>
      </c>
      <c r="G34" s="13">
        <v>4</v>
      </c>
      <c r="H34" s="13">
        <v>3</v>
      </c>
      <c r="I34" s="13">
        <v>5</v>
      </c>
      <c r="J34" s="13">
        <v>5</v>
      </c>
      <c r="K34" s="13">
        <v>11</v>
      </c>
      <c r="L34" s="13">
        <v>5</v>
      </c>
      <c r="M34" s="13">
        <v>7</v>
      </c>
      <c r="N34" s="13">
        <v>7</v>
      </c>
      <c r="O34" s="13">
        <v>6</v>
      </c>
      <c r="P34" s="13">
        <v>6</v>
      </c>
      <c r="Q34" s="13">
        <v>11</v>
      </c>
      <c r="R34" s="13">
        <v>7</v>
      </c>
      <c r="S34" s="13">
        <v>6</v>
      </c>
      <c r="T34" s="13">
        <v>7</v>
      </c>
      <c r="U34" s="13">
        <v>4</v>
      </c>
      <c r="V34" s="13">
        <v>7</v>
      </c>
      <c r="W34" s="35"/>
    </row>
    <row r="35" spans="1:23" ht="13.5" thickBot="1">
      <c r="A35" s="39"/>
      <c r="B35" s="105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/>
      <c r="C36" s="29">
        <v>1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2</v>
      </c>
      <c r="G36" s="30">
        <f t="shared" si="14"/>
        <v>2</v>
      </c>
      <c r="H36" s="30">
        <f t="shared" si="14"/>
        <v>0</v>
      </c>
      <c r="I36" s="30">
        <f t="shared" si="14"/>
        <v>1</v>
      </c>
      <c r="J36" s="30">
        <f t="shared" si="14"/>
        <v>2</v>
      </c>
      <c r="K36" s="30">
        <f t="shared" si="14"/>
        <v>1</v>
      </c>
      <c r="L36" s="30">
        <f t="shared" si="14"/>
        <v>0</v>
      </c>
      <c r="M36" s="30">
        <f t="shared" si="14"/>
        <v>2</v>
      </c>
      <c r="N36" s="30">
        <f t="shared" si="14"/>
        <v>2</v>
      </c>
      <c r="O36" s="30">
        <f t="shared" si="14"/>
        <v>2</v>
      </c>
      <c r="P36" s="30">
        <f t="shared" si="14"/>
        <v>3</v>
      </c>
      <c r="Q36" s="30">
        <f t="shared" si="14"/>
        <v>2</v>
      </c>
      <c r="R36" s="30">
        <f t="shared" si="14"/>
        <v>1</v>
      </c>
      <c r="S36" s="30">
        <f t="shared" si="14"/>
        <v>2</v>
      </c>
      <c r="T36" s="30">
        <f t="shared" si="14"/>
        <v>3</v>
      </c>
      <c r="U36" s="30">
        <f t="shared" si="14"/>
        <v>2</v>
      </c>
      <c r="V36" s="30">
        <f t="shared" si="14"/>
        <v>3</v>
      </c>
      <c r="W36" s="30">
        <f>SUM(E36:V36)</f>
        <v>32</v>
      </c>
    </row>
    <row r="37" spans="1:23" ht="12.75">
      <c r="A37" s="32"/>
      <c r="B37" s="104" t="s">
        <v>66</v>
      </c>
      <c r="C37" s="34"/>
      <c r="D37" s="35"/>
      <c r="E37" s="36">
        <v>4</v>
      </c>
      <c r="F37" s="36">
        <v>4</v>
      </c>
      <c r="G37" s="36">
        <v>4</v>
      </c>
      <c r="H37" s="36">
        <v>5</v>
      </c>
      <c r="I37" s="36">
        <v>6</v>
      </c>
      <c r="J37" s="36">
        <v>3</v>
      </c>
      <c r="K37" s="36">
        <v>5</v>
      </c>
      <c r="L37" s="36">
        <v>6</v>
      </c>
      <c r="M37" s="36">
        <v>5</v>
      </c>
      <c r="N37" s="36">
        <v>5</v>
      </c>
      <c r="O37" s="36">
        <v>3</v>
      </c>
      <c r="P37" s="36">
        <v>3</v>
      </c>
      <c r="Q37" s="36">
        <v>4</v>
      </c>
      <c r="R37" s="36">
        <v>5</v>
      </c>
      <c r="S37" s="36">
        <v>3</v>
      </c>
      <c r="T37" s="36">
        <v>4</v>
      </c>
      <c r="U37" s="36">
        <v>4</v>
      </c>
      <c r="V37" s="36">
        <v>3</v>
      </c>
      <c r="W37" s="35"/>
    </row>
    <row r="38" spans="1:23" ht="13.5" thickBot="1">
      <c r="A38" s="39"/>
      <c r="B38" s="105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/>
      <c r="C39" s="29">
        <v>1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2</v>
      </c>
      <c r="G39" s="30">
        <f t="shared" si="16"/>
        <v>1</v>
      </c>
      <c r="H39" s="30">
        <f t="shared" si="16"/>
        <v>1</v>
      </c>
      <c r="I39" s="30">
        <f t="shared" si="16"/>
        <v>2</v>
      </c>
      <c r="J39" s="30">
        <f t="shared" si="16"/>
        <v>0</v>
      </c>
      <c r="K39" s="30">
        <f t="shared" si="16"/>
        <v>1</v>
      </c>
      <c r="L39" s="30">
        <f t="shared" si="16"/>
        <v>2</v>
      </c>
      <c r="M39" s="30">
        <f t="shared" si="16"/>
        <v>2</v>
      </c>
      <c r="N39" s="30">
        <f t="shared" si="16"/>
        <v>0</v>
      </c>
      <c r="O39" s="30">
        <f t="shared" si="16"/>
        <v>2</v>
      </c>
      <c r="P39" s="30">
        <f t="shared" si="16"/>
        <v>1</v>
      </c>
      <c r="Q39" s="30">
        <f t="shared" si="16"/>
        <v>2</v>
      </c>
      <c r="R39" s="30">
        <f t="shared" si="16"/>
        <v>2</v>
      </c>
      <c r="S39" s="30">
        <f t="shared" si="16"/>
        <v>2</v>
      </c>
      <c r="T39" s="30">
        <f t="shared" si="16"/>
        <v>1</v>
      </c>
      <c r="U39" s="30">
        <f t="shared" si="16"/>
        <v>3</v>
      </c>
      <c r="V39" s="30">
        <f t="shared" si="16"/>
        <v>1</v>
      </c>
      <c r="W39" s="30">
        <f>SUM(E39:V39)</f>
        <v>26</v>
      </c>
    </row>
    <row r="40" spans="1:23" ht="12.75">
      <c r="A40" s="32"/>
      <c r="B40" s="104" t="s">
        <v>67</v>
      </c>
      <c r="C40" s="34"/>
      <c r="D40" s="35"/>
      <c r="E40" s="36">
        <v>5</v>
      </c>
      <c r="F40" s="36">
        <v>4</v>
      </c>
      <c r="G40" s="36">
        <v>5</v>
      </c>
      <c r="H40" s="36">
        <v>4</v>
      </c>
      <c r="I40" s="36">
        <v>5</v>
      </c>
      <c r="J40" s="36">
        <v>11</v>
      </c>
      <c r="K40" s="36">
        <v>5</v>
      </c>
      <c r="L40" s="36">
        <v>4</v>
      </c>
      <c r="M40" s="36">
        <v>5</v>
      </c>
      <c r="N40" s="36">
        <v>7</v>
      </c>
      <c r="O40" s="36">
        <v>3</v>
      </c>
      <c r="P40" s="36">
        <v>5</v>
      </c>
      <c r="Q40" s="36">
        <v>4</v>
      </c>
      <c r="R40" s="36">
        <v>4</v>
      </c>
      <c r="S40" s="36">
        <v>3</v>
      </c>
      <c r="T40" s="36">
        <v>6</v>
      </c>
      <c r="U40" s="36">
        <v>3</v>
      </c>
      <c r="V40" s="36">
        <v>5</v>
      </c>
      <c r="W40" s="35"/>
    </row>
    <row r="41" spans="1:23" ht="13.5" thickBot="1">
      <c r="A41" s="39"/>
      <c r="B41" s="105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/>
      <c r="C42" s="29">
        <v>1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3</v>
      </c>
      <c r="F42" s="30">
        <f t="shared" si="18"/>
        <v>2</v>
      </c>
      <c r="G42" s="30">
        <f t="shared" si="18"/>
        <v>0</v>
      </c>
      <c r="H42" s="30">
        <f t="shared" si="18"/>
        <v>2</v>
      </c>
      <c r="I42" s="30">
        <f t="shared" si="18"/>
        <v>0</v>
      </c>
      <c r="J42" s="30">
        <f t="shared" si="18"/>
        <v>1</v>
      </c>
      <c r="K42" s="30">
        <f t="shared" si="18"/>
        <v>1</v>
      </c>
      <c r="L42" s="30">
        <f t="shared" si="18"/>
        <v>1</v>
      </c>
      <c r="M42" s="30">
        <f t="shared" si="18"/>
        <v>0</v>
      </c>
      <c r="N42" s="30">
        <f t="shared" si="18"/>
        <v>2</v>
      </c>
      <c r="O42" s="30">
        <f t="shared" si="18"/>
        <v>1</v>
      </c>
      <c r="P42" s="30">
        <f t="shared" si="18"/>
        <v>1</v>
      </c>
      <c r="Q42" s="30">
        <f t="shared" si="18"/>
        <v>1</v>
      </c>
      <c r="R42" s="30">
        <f t="shared" si="18"/>
        <v>3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2</v>
      </c>
      <c r="W42" s="30">
        <f>SUM(E42:V42)</f>
        <v>26</v>
      </c>
    </row>
    <row r="43" spans="1:23" ht="12.75">
      <c r="A43" s="32"/>
      <c r="B43" s="104" t="s">
        <v>68</v>
      </c>
      <c r="C43" s="46" t="s">
        <v>7</v>
      </c>
      <c r="D43" s="35"/>
      <c r="E43" s="36">
        <v>3</v>
      </c>
      <c r="F43" s="36">
        <v>4</v>
      </c>
      <c r="G43" s="36">
        <v>6</v>
      </c>
      <c r="H43" s="36">
        <v>3</v>
      </c>
      <c r="I43" s="36">
        <v>7</v>
      </c>
      <c r="J43" s="36">
        <v>4</v>
      </c>
      <c r="K43" s="36">
        <v>5</v>
      </c>
      <c r="L43" s="36">
        <v>5</v>
      </c>
      <c r="M43" s="36">
        <v>11</v>
      </c>
      <c r="N43" s="36">
        <v>5</v>
      </c>
      <c r="O43" s="36">
        <v>4</v>
      </c>
      <c r="P43" s="36">
        <v>5</v>
      </c>
      <c r="Q43" s="36">
        <v>5</v>
      </c>
      <c r="R43" s="36">
        <v>3</v>
      </c>
      <c r="S43" s="36">
        <v>3</v>
      </c>
      <c r="T43" s="36">
        <v>5</v>
      </c>
      <c r="U43" s="36">
        <v>4</v>
      </c>
      <c r="V43" s="36">
        <v>4</v>
      </c>
      <c r="W43" s="35"/>
    </row>
    <row r="44" spans="1:23" ht="13.5" thickBot="1">
      <c r="A44" s="39"/>
      <c r="B44" s="105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/>
      <c r="C45" s="29">
        <v>1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2</v>
      </c>
      <c r="G45" s="30">
        <f t="shared" si="20"/>
        <v>2</v>
      </c>
      <c r="H45" s="30">
        <f t="shared" si="20"/>
        <v>1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2</v>
      </c>
      <c r="R45" s="30">
        <f t="shared" si="20"/>
        <v>0</v>
      </c>
      <c r="S45" s="30">
        <f t="shared" si="20"/>
        <v>2</v>
      </c>
      <c r="T45" s="30">
        <f t="shared" si="20"/>
        <v>2</v>
      </c>
      <c r="U45" s="30">
        <f t="shared" si="20"/>
        <v>1</v>
      </c>
      <c r="V45" s="30">
        <f t="shared" si="20"/>
        <v>0</v>
      </c>
      <c r="W45" s="30">
        <f>SUM(E45:V45)</f>
        <v>14</v>
      </c>
    </row>
    <row r="46" spans="1:23" ht="12.75">
      <c r="A46" s="32"/>
      <c r="B46" s="104" t="s">
        <v>57</v>
      </c>
      <c r="C46" s="34"/>
      <c r="D46" s="35"/>
      <c r="E46" s="36">
        <v>6</v>
      </c>
      <c r="F46" s="36">
        <v>4</v>
      </c>
      <c r="G46" s="36">
        <v>4</v>
      </c>
      <c r="H46" s="36">
        <v>4</v>
      </c>
      <c r="I46" s="36">
        <v>7</v>
      </c>
      <c r="J46" s="36">
        <v>3</v>
      </c>
      <c r="K46" s="36">
        <v>8</v>
      </c>
      <c r="L46" s="36">
        <v>6</v>
      </c>
      <c r="M46" s="36">
        <v>11</v>
      </c>
      <c r="N46" s="36">
        <v>11</v>
      </c>
      <c r="O46" s="36">
        <v>5</v>
      </c>
      <c r="P46" s="36">
        <v>7</v>
      </c>
      <c r="Q46" s="36">
        <v>4</v>
      </c>
      <c r="R46" s="36">
        <v>7</v>
      </c>
      <c r="S46" s="36">
        <v>3</v>
      </c>
      <c r="T46" s="36">
        <v>5</v>
      </c>
      <c r="U46" s="36">
        <v>5</v>
      </c>
      <c r="V46" s="36">
        <v>7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/>
      <c r="C48" s="29">
        <v>1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2</v>
      </c>
      <c r="F48" s="30">
        <f t="shared" si="22"/>
        <v>1</v>
      </c>
      <c r="G48" s="30">
        <f t="shared" si="22"/>
        <v>1</v>
      </c>
      <c r="H48" s="30">
        <f t="shared" si="22"/>
        <v>1</v>
      </c>
      <c r="I48" s="30">
        <f t="shared" si="22"/>
        <v>1</v>
      </c>
      <c r="J48" s="30">
        <f t="shared" si="22"/>
        <v>0</v>
      </c>
      <c r="K48" s="30">
        <f t="shared" si="22"/>
        <v>1</v>
      </c>
      <c r="L48" s="30">
        <f t="shared" si="22"/>
        <v>2</v>
      </c>
      <c r="M48" s="30">
        <f t="shared" si="22"/>
        <v>0</v>
      </c>
      <c r="N48" s="30">
        <f t="shared" si="22"/>
        <v>1</v>
      </c>
      <c r="O48" s="30">
        <f t="shared" si="22"/>
        <v>1</v>
      </c>
      <c r="P48" s="30">
        <f t="shared" si="22"/>
        <v>1</v>
      </c>
      <c r="Q48" s="30">
        <f t="shared" si="22"/>
        <v>2</v>
      </c>
      <c r="R48" s="30">
        <f t="shared" si="22"/>
        <v>2</v>
      </c>
      <c r="S48" s="30">
        <f t="shared" si="22"/>
        <v>1</v>
      </c>
      <c r="T48" s="30">
        <f t="shared" si="22"/>
        <v>3</v>
      </c>
      <c r="U48" s="30">
        <f t="shared" si="22"/>
        <v>3</v>
      </c>
      <c r="V48" s="30">
        <f t="shared" si="22"/>
        <v>0</v>
      </c>
      <c r="W48" s="30">
        <f>SUM(E48:V48)</f>
        <v>23</v>
      </c>
    </row>
    <row r="49" spans="1:23" ht="12.75">
      <c r="A49" s="32"/>
      <c r="B49" s="33" t="s">
        <v>7</v>
      </c>
      <c r="C49" s="34"/>
      <c r="D49" s="35"/>
      <c r="E49" s="36">
        <v>4</v>
      </c>
      <c r="F49" s="36">
        <v>5</v>
      </c>
      <c r="G49" s="36">
        <v>5</v>
      </c>
      <c r="H49" s="36">
        <v>4</v>
      </c>
      <c r="I49" s="36">
        <v>6</v>
      </c>
      <c r="J49" s="36">
        <v>5</v>
      </c>
      <c r="K49" s="36">
        <v>5</v>
      </c>
      <c r="L49" s="36">
        <v>4</v>
      </c>
      <c r="M49" s="36">
        <v>8</v>
      </c>
      <c r="N49" s="36">
        <v>6</v>
      </c>
      <c r="O49" s="36">
        <v>4</v>
      </c>
      <c r="P49" s="36">
        <v>5</v>
      </c>
      <c r="Q49" s="36">
        <v>4</v>
      </c>
      <c r="R49" s="36">
        <v>4</v>
      </c>
      <c r="S49" s="36">
        <v>4</v>
      </c>
      <c r="T49" s="36">
        <v>4</v>
      </c>
      <c r="U49" s="36">
        <v>3</v>
      </c>
      <c r="V49" s="36">
        <v>6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6"/>
  <sheetViews>
    <sheetView zoomScalePageLayoutView="0" workbookViewId="0" topLeftCell="A1">
      <selection activeCell="E27" sqref="E27:V27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139</v>
      </c>
      <c r="B2" s="11">
        <v>71.8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38</v>
      </c>
      <c r="C3" s="18"/>
      <c r="D3" s="12" t="s">
        <v>6</v>
      </c>
      <c r="E3" s="13">
        <v>9</v>
      </c>
      <c r="F3" s="13">
        <v>5</v>
      </c>
      <c r="G3" s="13">
        <v>17</v>
      </c>
      <c r="H3" s="13">
        <v>13</v>
      </c>
      <c r="I3" s="13">
        <v>7</v>
      </c>
      <c r="J3" s="13">
        <v>3</v>
      </c>
      <c r="K3" s="13">
        <v>15</v>
      </c>
      <c r="L3" s="13">
        <v>1</v>
      </c>
      <c r="M3" s="13">
        <v>11</v>
      </c>
      <c r="N3" s="13">
        <v>6</v>
      </c>
      <c r="O3" s="13">
        <v>10</v>
      </c>
      <c r="P3" s="13">
        <v>2</v>
      </c>
      <c r="Q3" s="13">
        <v>16</v>
      </c>
      <c r="R3" s="13">
        <v>4</v>
      </c>
      <c r="S3" s="13">
        <v>14</v>
      </c>
      <c r="T3" s="13">
        <v>12</v>
      </c>
      <c r="U3" s="13">
        <v>18</v>
      </c>
      <c r="V3" s="13">
        <v>8</v>
      </c>
      <c r="W3" s="19" t="s">
        <v>7</v>
      </c>
      <c r="X3" s="20">
        <f>ROUND(SUM(36*$A$2/$C$2-($W$2-$B$2)),0)</f>
        <v>44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62</v>
      </c>
      <c r="C6" s="29">
        <v>11</v>
      </c>
      <c r="D6" s="30">
        <f>IF(C6="ZK",$X$3,ROUND(SUM(C6*$A$2/$C$2-($W$2-$B$2)),0))</f>
        <v>13</v>
      </c>
      <c r="E6" s="30">
        <f>IF(E7="s",0,IF(E8-E7+E$2&lt;0,0,E8-E7+E$2))</f>
        <v>3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6</v>
      </c>
      <c r="I6" s="30">
        <f t="shared" si="0"/>
        <v>3</v>
      </c>
      <c r="J6" s="30">
        <f t="shared" si="0"/>
        <v>6</v>
      </c>
      <c r="K6" s="30">
        <f t="shared" si="0"/>
        <v>0</v>
      </c>
      <c r="L6" s="30">
        <f t="shared" si="0"/>
        <v>7</v>
      </c>
      <c r="M6" s="30">
        <f t="shared" si="0"/>
        <v>8</v>
      </c>
      <c r="N6" s="30">
        <f t="shared" si="0"/>
        <v>1</v>
      </c>
      <c r="O6" s="30">
        <f t="shared" si="0"/>
        <v>1</v>
      </c>
      <c r="P6" s="30">
        <f t="shared" si="0"/>
        <v>0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2</v>
      </c>
      <c r="U6" s="30">
        <f t="shared" si="0"/>
        <v>1</v>
      </c>
      <c r="V6" s="30">
        <f t="shared" si="0"/>
        <v>3</v>
      </c>
      <c r="W6" s="30">
        <f>SUM(E6:V6)</f>
        <v>51</v>
      </c>
      <c r="X6" s="31">
        <f>IF(C6&gt;-50,IF(X7=TRUE,"s",SUM(E7:V7)),"z")</f>
        <v>76</v>
      </c>
      <c r="Y6" s="31">
        <f>IF(X7=TRUE,"s",SUM(N7:V7))</f>
        <v>51</v>
      </c>
      <c r="Z6" s="31">
        <f>IF(X7=TRUE,"s",SUM(Q7:W7))</f>
        <v>28</v>
      </c>
      <c r="AA6" s="31">
        <f>IF(X7=TRUE,"s",SUM(T7:V7))</f>
        <v>15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4</v>
      </c>
      <c r="H7" s="36"/>
      <c r="I7" s="36">
        <v>5</v>
      </c>
      <c r="J7" s="36"/>
      <c r="K7" s="36">
        <v>8</v>
      </c>
      <c r="L7" s="36"/>
      <c r="M7" s="36"/>
      <c r="N7" s="36">
        <v>7</v>
      </c>
      <c r="O7" s="36">
        <v>5</v>
      </c>
      <c r="P7" s="36">
        <v>11</v>
      </c>
      <c r="Q7" s="36">
        <v>4</v>
      </c>
      <c r="R7" s="36">
        <v>5</v>
      </c>
      <c r="S7" s="36">
        <v>4</v>
      </c>
      <c r="T7" s="36">
        <v>6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47</v>
      </c>
      <c r="C9" s="29">
        <v>16.6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1</v>
      </c>
      <c r="G9" s="30">
        <f t="shared" si="2"/>
        <v>2</v>
      </c>
      <c r="H9" s="30">
        <f t="shared" si="2"/>
        <v>2</v>
      </c>
      <c r="I9" s="30">
        <f t="shared" si="2"/>
        <v>1</v>
      </c>
      <c r="J9" s="30">
        <f t="shared" si="2"/>
        <v>1</v>
      </c>
      <c r="K9" s="30">
        <f t="shared" si="2"/>
        <v>3</v>
      </c>
      <c r="L9" s="30">
        <f t="shared" si="2"/>
        <v>2</v>
      </c>
      <c r="M9" s="30">
        <f t="shared" si="2"/>
        <v>2</v>
      </c>
      <c r="N9" s="30">
        <f t="shared" si="2"/>
        <v>1</v>
      </c>
      <c r="O9" s="30">
        <f t="shared" si="2"/>
        <v>0</v>
      </c>
      <c r="P9" s="30">
        <f t="shared" si="2"/>
        <v>1</v>
      </c>
      <c r="Q9" s="30">
        <f t="shared" si="2"/>
        <v>2</v>
      </c>
      <c r="R9" s="30">
        <f t="shared" si="2"/>
        <v>2</v>
      </c>
      <c r="S9" s="30">
        <f t="shared" si="2"/>
        <v>3</v>
      </c>
      <c r="T9" s="30">
        <f t="shared" si="2"/>
        <v>3</v>
      </c>
      <c r="U9" s="30">
        <f t="shared" si="2"/>
        <v>4</v>
      </c>
      <c r="V9" s="30">
        <f t="shared" si="2"/>
        <v>2</v>
      </c>
      <c r="W9" s="30">
        <f>SUM(E9:V9)</f>
        <v>32</v>
      </c>
      <c r="X9" s="31">
        <f>IF(C9&gt;-50,IF(X10=TRUE,"s",SUM(E10:V10)),"z")</f>
        <v>97</v>
      </c>
      <c r="Y9" s="31">
        <f>IF(X10=TRUE,"s",SUM(N10:V10))</f>
        <v>46</v>
      </c>
      <c r="Z9" s="31">
        <f>IF(X10=TRUE,"s",SUM(Q10:W10))</f>
        <v>26</v>
      </c>
      <c r="AA9" s="31">
        <f>IF(X10=TRUE,"s",SUM(T10:V10))</f>
        <v>13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8</v>
      </c>
      <c r="F10" s="36">
        <v>6</v>
      </c>
      <c r="G10" s="36">
        <v>5</v>
      </c>
      <c r="H10" s="36">
        <v>4</v>
      </c>
      <c r="I10" s="36">
        <v>7</v>
      </c>
      <c r="J10" s="36">
        <v>5</v>
      </c>
      <c r="K10" s="36">
        <v>4</v>
      </c>
      <c r="L10" s="36">
        <v>6</v>
      </c>
      <c r="M10" s="36">
        <v>6</v>
      </c>
      <c r="N10" s="36">
        <v>7</v>
      </c>
      <c r="O10" s="36">
        <v>6</v>
      </c>
      <c r="P10" s="36">
        <v>7</v>
      </c>
      <c r="Q10" s="36">
        <v>5</v>
      </c>
      <c r="R10" s="36">
        <v>5</v>
      </c>
      <c r="S10" s="36">
        <v>3</v>
      </c>
      <c r="T10" s="36">
        <v>5</v>
      </c>
      <c r="U10" s="36">
        <v>3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4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74</v>
      </c>
      <c r="C12" s="29">
        <v>20.1</v>
      </c>
      <c r="D12" s="30">
        <f>IF(C12="ZK",$X$3,ROUND(SUM(C12*$A$2/$C$2-($W$2-$B$2)),0))</f>
        <v>25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3</v>
      </c>
      <c r="J12" s="30">
        <f t="shared" si="4"/>
        <v>2</v>
      </c>
      <c r="K12" s="30">
        <f t="shared" si="4"/>
        <v>1</v>
      </c>
      <c r="L12" s="30">
        <f t="shared" si="4"/>
        <v>3</v>
      </c>
      <c r="M12" s="30">
        <f t="shared" si="4"/>
        <v>0</v>
      </c>
      <c r="N12" s="30">
        <f t="shared" si="4"/>
        <v>0</v>
      </c>
      <c r="O12" s="30">
        <f t="shared" si="4"/>
        <v>1</v>
      </c>
      <c r="P12" s="30">
        <f t="shared" si="4"/>
        <v>1</v>
      </c>
      <c r="Q12" s="30">
        <f t="shared" si="4"/>
        <v>0</v>
      </c>
      <c r="R12" s="30">
        <f t="shared" si="4"/>
        <v>1</v>
      </c>
      <c r="S12" s="30">
        <f t="shared" si="4"/>
        <v>2</v>
      </c>
      <c r="T12" s="30">
        <f t="shared" si="4"/>
        <v>2</v>
      </c>
      <c r="U12" s="30">
        <f t="shared" si="4"/>
        <v>3</v>
      </c>
      <c r="V12" s="30">
        <f t="shared" si="4"/>
        <v>0</v>
      </c>
      <c r="W12" s="30">
        <f>SUM(E12:V12)</f>
        <v>29</v>
      </c>
      <c r="X12" s="31">
        <f>IF(C12&gt;-50,IF(X13=TRUE,"s",SUM(E13:V13)),"z")</f>
        <v>108</v>
      </c>
      <c r="Y12" s="31">
        <f>IF(X13=TRUE,"s",SUM(N13:V13))</f>
        <v>58</v>
      </c>
      <c r="Z12" s="31">
        <f>IF(X13=TRUE,"s",SUM(Q13:W13))</f>
        <v>37</v>
      </c>
      <c r="AA12" s="31">
        <f>IF(X13=TRUE,"s",SUM(T13:V13))</f>
        <v>19</v>
      </c>
      <c r="AB12" s="31">
        <f>IF(X13=TRUE,"s",SUM(V13))</f>
        <v>9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4</v>
      </c>
      <c r="H13" s="36">
        <v>4</v>
      </c>
      <c r="I13" s="36">
        <v>6</v>
      </c>
      <c r="J13" s="36">
        <v>5</v>
      </c>
      <c r="K13" s="36">
        <v>6</v>
      </c>
      <c r="L13" s="36">
        <v>5</v>
      </c>
      <c r="M13" s="36">
        <v>10</v>
      </c>
      <c r="N13" s="36">
        <v>9</v>
      </c>
      <c r="O13" s="36">
        <v>5</v>
      </c>
      <c r="P13" s="36">
        <v>7</v>
      </c>
      <c r="Q13" s="36">
        <v>7</v>
      </c>
      <c r="R13" s="36">
        <v>7</v>
      </c>
      <c r="S13" s="36">
        <v>4</v>
      </c>
      <c r="T13" s="36">
        <v>6</v>
      </c>
      <c r="U13" s="36">
        <v>4</v>
      </c>
      <c r="V13" s="36">
        <v>9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4</v>
      </c>
      <c r="K14" s="43">
        <f t="shared" si="5"/>
        <v>3</v>
      </c>
      <c r="L14" s="43">
        <f t="shared" si="5"/>
        <v>4</v>
      </c>
      <c r="M14" s="43">
        <f t="shared" si="5"/>
        <v>3</v>
      </c>
      <c r="N14" s="43">
        <f t="shared" si="5"/>
        <v>4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36</v>
      </c>
      <c r="D15" s="30">
        <f>IF(C15="ZK",$X$3,ROUND(SUM(C15*$A$2/$C$2-($W$2-$B$2)),0))</f>
        <v>44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5</v>
      </c>
      <c r="M17" s="43">
        <f t="shared" si="7"/>
        <v>4</v>
      </c>
      <c r="N17" s="43">
        <f t="shared" si="7"/>
        <v>5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5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44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5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5</v>
      </c>
      <c r="W20" s="42"/>
      <c r="X20" s="45"/>
      <c r="Y20" s="45"/>
      <c r="Z20" s="45"/>
      <c r="AA20" s="45"/>
      <c r="AB20" s="45"/>
    </row>
    <row r="21" spans="1:28" ht="12.75">
      <c r="A21" s="32"/>
      <c r="B21" s="98"/>
      <c r="C21" s="34"/>
      <c r="D21" s="35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35"/>
      <c r="X21" s="38"/>
      <c r="Y21" s="38"/>
      <c r="Z21" s="38"/>
      <c r="AA21" s="38"/>
      <c r="AB21" s="38"/>
    </row>
    <row r="22" spans="1:28" ht="13.5" thickBot="1">
      <c r="A22" s="32"/>
      <c r="B22" s="98" t="s">
        <v>39</v>
      </c>
      <c r="C22" s="34"/>
      <c r="D22" s="35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35"/>
      <c r="X22" s="38"/>
      <c r="Y22" s="38"/>
      <c r="Z22" s="38"/>
      <c r="AA22" s="38"/>
      <c r="AB22" s="38"/>
    </row>
    <row r="23" spans="1:28" ht="12.75">
      <c r="A23" s="27">
        <v>6</v>
      </c>
      <c r="B23" s="28" t="s">
        <v>62</v>
      </c>
      <c r="C23" s="29">
        <v>0.5</v>
      </c>
      <c r="D23" s="30">
        <f>IF(C23="ZK",$X$3,ROUND(SUM(C23*$A$2/$C$2-($W$2-$B$2)),0))</f>
        <v>0</v>
      </c>
      <c r="E23" s="30">
        <f aca="true" t="shared" si="10" ref="E23:V23">IF(E24="s",0,IF(E25-E24+E$2&lt;0,0,E25-E24+E$2))</f>
        <v>0</v>
      </c>
      <c r="F23" s="30">
        <f t="shared" si="10"/>
        <v>0</v>
      </c>
      <c r="G23" s="30">
        <f t="shared" si="10"/>
        <v>1</v>
      </c>
      <c r="H23" s="30">
        <f t="shared" si="10"/>
        <v>2</v>
      </c>
      <c r="I23" s="30">
        <f t="shared" si="10"/>
        <v>1</v>
      </c>
      <c r="J23" s="30">
        <f t="shared" si="10"/>
        <v>0</v>
      </c>
      <c r="K23" s="30">
        <f t="shared" si="10"/>
        <v>1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2</v>
      </c>
      <c r="R23" s="30">
        <f t="shared" si="10"/>
        <v>1</v>
      </c>
      <c r="S23" s="30">
        <f t="shared" si="10"/>
        <v>1</v>
      </c>
      <c r="T23" s="30">
        <f t="shared" si="10"/>
        <v>1</v>
      </c>
      <c r="U23" s="30">
        <f t="shared" si="10"/>
        <v>1</v>
      </c>
      <c r="V23" s="30">
        <f t="shared" si="10"/>
        <v>2</v>
      </c>
      <c r="W23" s="30">
        <f>SUM(E23:V23)</f>
        <v>13</v>
      </c>
      <c r="X23" s="31">
        <f>IF(C23&gt;-50,IF(X24=TRUE,"s",SUM(E24:V24)),"z")</f>
        <v>102</v>
      </c>
      <c r="Y23" s="31">
        <f>IF(X24=TRUE,"s",SUM(N24:V24))</f>
        <v>51</v>
      </c>
      <c r="Z23" s="31">
        <f>IF(X24=TRUE,"s",SUM(Q24:W24))</f>
        <v>28</v>
      </c>
      <c r="AA23" s="31">
        <f>IF(X24=TRUE,"s",SUM(T24:V24))</f>
        <v>15</v>
      </c>
      <c r="AB23" s="31">
        <f>IF(X24=TRUE,"s",SUM(V24))</f>
        <v>4</v>
      </c>
    </row>
    <row r="24" spans="1:28" ht="12.75">
      <c r="A24" s="32"/>
      <c r="B24" s="33" t="s">
        <v>7</v>
      </c>
      <c r="C24" s="34"/>
      <c r="D24" s="35"/>
      <c r="E24" s="36">
        <v>7</v>
      </c>
      <c r="F24" s="36">
        <v>6</v>
      </c>
      <c r="G24" s="36">
        <v>5</v>
      </c>
      <c r="H24" s="36">
        <v>3</v>
      </c>
      <c r="I24" s="36">
        <v>6</v>
      </c>
      <c r="J24" s="36">
        <v>5</v>
      </c>
      <c r="K24" s="36">
        <v>5</v>
      </c>
      <c r="L24" s="36">
        <v>7</v>
      </c>
      <c r="M24" s="36">
        <v>7</v>
      </c>
      <c r="N24" s="36">
        <v>7</v>
      </c>
      <c r="O24" s="36">
        <v>5</v>
      </c>
      <c r="P24" s="36">
        <v>11</v>
      </c>
      <c r="Q24" s="36">
        <v>4</v>
      </c>
      <c r="R24" s="36">
        <v>5</v>
      </c>
      <c r="S24" s="36">
        <v>4</v>
      </c>
      <c r="T24" s="36">
        <v>6</v>
      </c>
      <c r="U24" s="36">
        <v>5</v>
      </c>
      <c r="V24" s="36">
        <v>4</v>
      </c>
      <c r="W24" s="35"/>
      <c r="X24" s="37" t="b">
        <f>ISERROR(E24+F24+G24+H24+I24+J24+K24+L24+M24+N24+O24+P24+Q24+R24+S24+T24+U24+V24)</f>
        <v>0</v>
      </c>
      <c r="Y24" s="38"/>
      <c r="Z24" s="38"/>
      <c r="AA24" s="38"/>
      <c r="AB24" s="38"/>
    </row>
    <row r="25" spans="1:28" ht="12.75">
      <c r="A25" s="39"/>
      <c r="B25" s="40"/>
      <c r="C25" s="41"/>
      <c r="D25" s="42"/>
      <c r="E25" s="43">
        <f aca="true" t="shared" si="11" ref="E25:V25">IF($D23&lt;0,2+ROUNDUP(IF($D23+18-E$3&gt;0,0,$D23+18-E$3)/18,0),2+ROUNDUP(IF($D23-E$3+1&gt;0,$D23-E$3+1,0)/18,0))</f>
        <v>2</v>
      </c>
      <c r="F25" s="43">
        <f t="shared" si="11"/>
        <v>2</v>
      </c>
      <c r="G25" s="43">
        <f t="shared" si="11"/>
        <v>2</v>
      </c>
      <c r="H25" s="43">
        <f t="shared" si="11"/>
        <v>2</v>
      </c>
      <c r="I25" s="43">
        <f t="shared" si="11"/>
        <v>2</v>
      </c>
      <c r="J25" s="43">
        <f t="shared" si="11"/>
        <v>2</v>
      </c>
      <c r="K25" s="43">
        <f t="shared" si="11"/>
        <v>2</v>
      </c>
      <c r="L25" s="43">
        <f t="shared" si="11"/>
        <v>2</v>
      </c>
      <c r="M25" s="43">
        <f t="shared" si="11"/>
        <v>2</v>
      </c>
      <c r="N25" s="43">
        <f t="shared" si="11"/>
        <v>2</v>
      </c>
      <c r="O25" s="43">
        <f t="shared" si="11"/>
        <v>2</v>
      </c>
      <c r="P25" s="43">
        <f t="shared" si="11"/>
        <v>2</v>
      </c>
      <c r="Q25" s="43">
        <f t="shared" si="11"/>
        <v>2</v>
      </c>
      <c r="R25" s="43">
        <f t="shared" si="11"/>
        <v>2</v>
      </c>
      <c r="S25" s="43">
        <f t="shared" si="11"/>
        <v>2</v>
      </c>
      <c r="T25" s="43">
        <f t="shared" si="11"/>
        <v>2</v>
      </c>
      <c r="U25" s="43">
        <f t="shared" si="11"/>
        <v>2</v>
      </c>
      <c r="V25" s="44">
        <f t="shared" si="11"/>
        <v>2</v>
      </c>
      <c r="W25" s="42"/>
      <c r="X25" s="45"/>
      <c r="Y25" s="45"/>
      <c r="Z25" s="45"/>
      <c r="AA25" s="45"/>
      <c r="AB25" s="45"/>
    </row>
    <row r="26" spans="1:28" ht="12.75">
      <c r="A26" s="27">
        <v>7</v>
      </c>
      <c r="B26" s="28" t="s">
        <v>47</v>
      </c>
      <c r="C26" s="29">
        <v>0.5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0</v>
      </c>
      <c r="F26" s="30">
        <f t="shared" si="12"/>
        <v>0</v>
      </c>
      <c r="G26" s="30">
        <f t="shared" si="12"/>
        <v>1</v>
      </c>
      <c r="H26" s="30">
        <f t="shared" si="12"/>
        <v>1</v>
      </c>
      <c r="I26" s="30">
        <f t="shared" si="12"/>
        <v>0</v>
      </c>
      <c r="J26" s="30">
        <f t="shared" si="12"/>
        <v>0</v>
      </c>
      <c r="K26" s="30">
        <f t="shared" si="12"/>
        <v>2</v>
      </c>
      <c r="L26" s="30">
        <f t="shared" si="12"/>
        <v>0</v>
      </c>
      <c r="M26" s="30">
        <f t="shared" si="12"/>
        <v>1</v>
      </c>
      <c r="N26" s="30">
        <f t="shared" si="12"/>
        <v>0</v>
      </c>
      <c r="O26" s="30">
        <f t="shared" si="12"/>
        <v>0</v>
      </c>
      <c r="P26" s="30">
        <f t="shared" si="12"/>
        <v>0</v>
      </c>
      <c r="Q26" s="30">
        <f t="shared" si="12"/>
        <v>1</v>
      </c>
      <c r="R26" s="30">
        <f t="shared" si="12"/>
        <v>1</v>
      </c>
      <c r="S26" s="30">
        <f t="shared" si="12"/>
        <v>2</v>
      </c>
      <c r="T26" s="30">
        <f t="shared" si="12"/>
        <v>2</v>
      </c>
      <c r="U26" s="30">
        <f t="shared" si="12"/>
        <v>3</v>
      </c>
      <c r="V26" s="30">
        <f t="shared" si="12"/>
        <v>1</v>
      </c>
      <c r="W26" s="30">
        <f>SUM(E26:V26)</f>
        <v>15</v>
      </c>
      <c r="X26" s="31">
        <f>IF(C26&gt;-50,IF(X27=TRUE,"s",SUM(E27:V27)),"z")</f>
        <v>97</v>
      </c>
      <c r="Y26" s="31">
        <f>IF(X27=TRUE,"s",SUM(N27:V27))</f>
        <v>46</v>
      </c>
      <c r="Z26" s="31">
        <f>IF(X27=TRUE,"s",SUM(Q27:W27))</f>
        <v>26</v>
      </c>
      <c r="AA26" s="31">
        <f>IF(X27=TRUE,"s",SUM(T27:V27))</f>
        <v>13</v>
      </c>
      <c r="AB26" s="31">
        <f>IF(X27=TRUE,"s",SUM(V27))</f>
        <v>5</v>
      </c>
    </row>
    <row r="27" spans="1:28" ht="12.75">
      <c r="A27" s="32"/>
      <c r="B27" s="33" t="s">
        <v>7</v>
      </c>
      <c r="C27" s="34"/>
      <c r="D27" s="35"/>
      <c r="E27" s="36">
        <v>8</v>
      </c>
      <c r="F27" s="36">
        <v>6</v>
      </c>
      <c r="G27" s="36">
        <v>5</v>
      </c>
      <c r="H27" s="36">
        <v>4</v>
      </c>
      <c r="I27" s="36">
        <v>7</v>
      </c>
      <c r="J27" s="36">
        <v>5</v>
      </c>
      <c r="K27" s="36">
        <v>4</v>
      </c>
      <c r="L27" s="36">
        <v>6</v>
      </c>
      <c r="M27" s="36">
        <v>6</v>
      </c>
      <c r="N27" s="36">
        <v>7</v>
      </c>
      <c r="O27" s="36">
        <v>6</v>
      </c>
      <c r="P27" s="36">
        <v>7</v>
      </c>
      <c r="Q27" s="36">
        <v>5</v>
      </c>
      <c r="R27" s="36">
        <v>5</v>
      </c>
      <c r="S27" s="36">
        <v>3</v>
      </c>
      <c r="T27" s="36">
        <v>5</v>
      </c>
      <c r="U27" s="36">
        <v>3</v>
      </c>
      <c r="V27" s="36">
        <v>5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/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8</v>
      </c>
      <c r="B29" s="28" t="s">
        <v>74</v>
      </c>
      <c r="C29" s="29">
        <v>0.5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1</v>
      </c>
      <c r="F29" s="30">
        <f t="shared" si="14"/>
        <v>1</v>
      </c>
      <c r="G29" s="30">
        <f t="shared" si="14"/>
        <v>2</v>
      </c>
      <c r="H29" s="30">
        <f t="shared" si="14"/>
        <v>1</v>
      </c>
      <c r="I29" s="30">
        <f t="shared" si="14"/>
        <v>1</v>
      </c>
      <c r="J29" s="30">
        <f t="shared" si="14"/>
        <v>0</v>
      </c>
      <c r="K29" s="30">
        <f t="shared" si="14"/>
        <v>0</v>
      </c>
      <c r="L29" s="30">
        <f t="shared" si="14"/>
        <v>1</v>
      </c>
      <c r="M29" s="30">
        <f t="shared" si="14"/>
        <v>0</v>
      </c>
      <c r="N29" s="30">
        <f t="shared" si="14"/>
        <v>0</v>
      </c>
      <c r="O29" s="30">
        <f t="shared" si="14"/>
        <v>0</v>
      </c>
      <c r="P29" s="30">
        <f t="shared" si="14"/>
        <v>0</v>
      </c>
      <c r="Q29" s="30">
        <f t="shared" si="14"/>
        <v>0</v>
      </c>
      <c r="R29" s="30">
        <f t="shared" si="14"/>
        <v>0</v>
      </c>
      <c r="S29" s="30">
        <f t="shared" si="14"/>
        <v>1</v>
      </c>
      <c r="T29" s="30">
        <f t="shared" si="14"/>
        <v>1</v>
      </c>
      <c r="U29" s="30">
        <f t="shared" si="14"/>
        <v>2</v>
      </c>
      <c r="V29" s="30">
        <f t="shared" si="14"/>
        <v>0</v>
      </c>
      <c r="W29" s="30">
        <f>SUM(E29:V29)</f>
        <v>11</v>
      </c>
      <c r="X29" s="31">
        <f>IF(C29&gt;-50,IF(X30=TRUE,"s",SUM(E30:V30)),"z")</f>
        <v>108</v>
      </c>
      <c r="Y29" s="31">
        <f>IF(X30=TRUE,"s",SUM(N30:V30))</f>
        <v>58</v>
      </c>
      <c r="Z29" s="31">
        <f>IF(X30=TRUE,"s",SUM(Q30:W30))</f>
        <v>37</v>
      </c>
      <c r="AA29" s="31">
        <f>IF(X30=TRUE,"s",SUM(T30:V30))</f>
        <v>19</v>
      </c>
      <c r="AB29" s="31">
        <f>IF(X30=TRUE,"s",SUM(V30))</f>
        <v>9</v>
      </c>
    </row>
    <row r="30" spans="1:28" ht="12.75">
      <c r="A30" s="32"/>
      <c r="B30" s="33" t="s">
        <v>7</v>
      </c>
      <c r="C30" s="34"/>
      <c r="D30" s="35"/>
      <c r="E30" s="36">
        <v>5</v>
      </c>
      <c r="F30" s="36">
        <v>5</v>
      </c>
      <c r="G30" s="36">
        <v>4</v>
      </c>
      <c r="H30" s="36">
        <v>4</v>
      </c>
      <c r="I30" s="36">
        <v>6</v>
      </c>
      <c r="J30" s="36">
        <v>5</v>
      </c>
      <c r="K30" s="36">
        <v>6</v>
      </c>
      <c r="L30" s="36">
        <v>5</v>
      </c>
      <c r="M30" s="36">
        <v>10</v>
      </c>
      <c r="N30" s="36">
        <v>9</v>
      </c>
      <c r="O30" s="36">
        <v>5</v>
      </c>
      <c r="P30" s="36">
        <v>7</v>
      </c>
      <c r="Q30" s="36">
        <v>7</v>
      </c>
      <c r="R30" s="36">
        <v>7</v>
      </c>
      <c r="S30" s="36">
        <v>4</v>
      </c>
      <c r="T30" s="36">
        <v>6</v>
      </c>
      <c r="U30" s="36">
        <v>4</v>
      </c>
      <c r="V30" s="36">
        <v>9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2.75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32" spans="1:28" ht="12.75">
      <c r="A32" s="27">
        <v>9</v>
      </c>
      <c r="B32" s="28" t="s">
        <v>7</v>
      </c>
      <c r="C32" s="29">
        <v>0</v>
      </c>
      <c r="D32" s="30">
        <f>IF(C32="ZK",$X$3,ROUND(SUM(C32*$A$2/$C$2-($W$2-$B$2)),0))</f>
        <v>0</v>
      </c>
      <c r="E32" s="30">
        <f aca="true" t="shared" si="16" ref="E32:V32">IF(E33="s",0,IF(E34-E33+E$2&lt;0,0,E34-E33+E$2))</f>
        <v>0</v>
      </c>
      <c r="F32" s="30">
        <f t="shared" si="16"/>
        <v>0</v>
      </c>
      <c r="G32" s="30">
        <f t="shared" si="16"/>
        <v>0</v>
      </c>
      <c r="H32" s="30">
        <f t="shared" si="16"/>
        <v>0</v>
      </c>
      <c r="I32" s="30">
        <f t="shared" si="16"/>
        <v>0</v>
      </c>
      <c r="J32" s="30">
        <f t="shared" si="16"/>
        <v>0</v>
      </c>
      <c r="K32" s="30">
        <f t="shared" si="16"/>
        <v>0</v>
      </c>
      <c r="L32" s="30">
        <f t="shared" si="16"/>
        <v>0</v>
      </c>
      <c r="M32" s="30">
        <f t="shared" si="16"/>
        <v>0</v>
      </c>
      <c r="N32" s="30">
        <f t="shared" si="16"/>
        <v>0</v>
      </c>
      <c r="O32" s="30">
        <f t="shared" si="16"/>
        <v>0</v>
      </c>
      <c r="P32" s="30">
        <f t="shared" si="16"/>
        <v>0</v>
      </c>
      <c r="Q32" s="30">
        <f t="shared" si="16"/>
        <v>0</v>
      </c>
      <c r="R32" s="30">
        <f t="shared" si="16"/>
        <v>0</v>
      </c>
      <c r="S32" s="30">
        <f t="shared" si="16"/>
        <v>0</v>
      </c>
      <c r="T32" s="30">
        <f t="shared" si="16"/>
        <v>0</v>
      </c>
      <c r="U32" s="30">
        <f t="shared" si="16"/>
        <v>0</v>
      </c>
      <c r="V32" s="30">
        <f t="shared" si="16"/>
        <v>0</v>
      </c>
      <c r="W32" s="30">
        <f>SUM(E32:V32)</f>
        <v>0</v>
      </c>
      <c r="X32" s="31">
        <f>IF(C32&gt;-50,IF(X33=TRUE,"s",SUM(E33:V33)),"z")</f>
        <v>198</v>
      </c>
      <c r="Y32" s="31">
        <f>IF(X33=TRUE,"s",SUM(N33:V33))</f>
        <v>99</v>
      </c>
      <c r="Z32" s="31">
        <f>IF(X33=TRUE,"s",SUM(Q33:W33))</f>
        <v>66</v>
      </c>
      <c r="AA32" s="31">
        <f>IF(X33=TRUE,"s",SUM(T33:V33))</f>
        <v>33</v>
      </c>
      <c r="AB32" s="31">
        <f>IF(X33=TRUE,"s",SUM(V33))</f>
        <v>11</v>
      </c>
    </row>
    <row r="33" spans="1:28" ht="12.75">
      <c r="A33" s="32"/>
      <c r="B33" s="33" t="s">
        <v>7</v>
      </c>
      <c r="C33" s="34"/>
      <c r="D33" s="35"/>
      <c r="E33" s="36">
        <v>11</v>
      </c>
      <c r="F33" s="36">
        <v>11</v>
      </c>
      <c r="G33" s="36">
        <v>11</v>
      </c>
      <c r="H33" s="36">
        <v>11</v>
      </c>
      <c r="I33" s="36">
        <v>11</v>
      </c>
      <c r="J33" s="36">
        <v>11</v>
      </c>
      <c r="K33" s="36">
        <v>11</v>
      </c>
      <c r="L33" s="36">
        <v>11</v>
      </c>
      <c r="M33" s="36">
        <v>11</v>
      </c>
      <c r="N33" s="36">
        <v>11</v>
      </c>
      <c r="O33" s="36">
        <v>11</v>
      </c>
      <c r="P33" s="36">
        <v>11</v>
      </c>
      <c r="Q33" s="36">
        <v>11</v>
      </c>
      <c r="R33" s="36">
        <v>11</v>
      </c>
      <c r="S33" s="36">
        <v>11</v>
      </c>
      <c r="T33" s="36">
        <v>11</v>
      </c>
      <c r="U33" s="36">
        <v>11</v>
      </c>
      <c r="V33" s="36">
        <v>11</v>
      </c>
      <c r="W33" s="35"/>
      <c r="X33" s="37" t="b">
        <f>ISERROR(E33+F33+G33+H33+I33+J33+K33+L33+M33+N33+O33+P33+Q33+R33+S33+T33+U33+V33)</f>
        <v>0</v>
      </c>
      <c r="Y33" s="38"/>
      <c r="Z33" s="38"/>
      <c r="AA33" s="38"/>
      <c r="AB33" s="38"/>
    </row>
    <row r="34" spans="1:28" ht="12.75">
      <c r="A34" s="39"/>
      <c r="B34" s="40"/>
      <c r="C34" s="41"/>
      <c r="D34" s="42"/>
      <c r="E34" s="43">
        <f aca="true" t="shared" si="17" ref="E34:V34">IF($D32&lt;0,2+ROUNDUP(IF($D32+18-E$3&gt;0,0,$D32+18-E$3)/18,0),2+ROUNDUP(IF($D32-E$3+1&gt;0,$D32-E$3+1,0)/18,0))</f>
        <v>2</v>
      </c>
      <c r="F34" s="43">
        <f t="shared" si="17"/>
        <v>2</v>
      </c>
      <c r="G34" s="43">
        <f t="shared" si="17"/>
        <v>2</v>
      </c>
      <c r="H34" s="43">
        <f t="shared" si="17"/>
        <v>2</v>
      </c>
      <c r="I34" s="43">
        <f t="shared" si="17"/>
        <v>2</v>
      </c>
      <c r="J34" s="43">
        <f t="shared" si="17"/>
        <v>2</v>
      </c>
      <c r="K34" s="43">
        <f t="shared" si="17"/>
        <v>2</v>
      </c>
      <c r="L34" s="43">
        <f t="shared" si="17"/>
        <v>2</v>
      </c>
      <c r="M34" s="43">
        <f t="shared" si="17"/>
        <v>2</v>
      </c>
      <c r="N34" s="43">
        <f t="shared" si="17"/>
        <v>2</v>
      </c>
      <c r="O34" s="43">
        <f t="shared" si="17"/>
        <v>2</v>
      </c>
      <c r="P34" s="43">
        <f t="shared" si="17"/>
        <v>2</v>
      </c>
      <c r="Q34" s="43">
        <f t="shared" si="17"/>
        <v>2</v>
      </c>
      <c r="R34" s="43">
        <f t="shared" si="17"/>
        <v>2</v>
      </c>
      <c r="S34" s="43">
        <f t="shared" si="17"/>
        <v>2</v>
      </c>
      <c r="T34" s="43">
        <f t="shared" si="17"/>
        <v>2</v>
      </c>
      <c r="U34" s="43">
        <f t="shared" si="17"/>
        <v>2</v>
      </c>
      <c r="V34" s="44">
        <f t="shared" si="17"/>
        <v>2</v>
      </c>
      <c r="W34" s="42"/>
      <c r="X34" s="45"/>
      <c r="Y34" s="45"/>
      <c r="Z34" s="45"/>
      <c r="AA34" s="45"/>
      <c r="AB34" s="45"/>
    </row>
    <row r="35" spans="1:28" ht="12.75">
      <c r="A35" s="27">
        <v>10</v>
      </c>
      <c r="B35" s="28" t="s">
        <v>7</v>
      </c>
      <c r="C35" s="29">
        <v>0</v>
      </c>
      <c r="D35" s="30">
        <f>IF(C35="ZK",$X$3,ROUND(SUM(C35*$A$2/$C$2-($W$2-$B$2)),0))</f>
        <v>0</v>
      </c>
      <c r="E35" s="30">
        <f aca="true" t="shared" si="18" ref="E35:V35">IF(E36="s",0,IF(E37-E36+E$2&lt;0,0,E37-E36+E$2))</f>
        <v>0</v>
      </c>
      <c r="F35" s="30">
        <f t="shared" si="18"/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>
        <f t="shared" si="18"/>
        <v>0</v>
      </c>
      <c r="K35" s="30">
        <f t="shared" si="18"/>
        <v>0</v>
      </c>
      <c r="L35" s="30">
        <f t="shared" si="18"/>
        <v>0</v>
      </c>
      <c r="M35" s="30">
        <f t="shared" si="18"/>
        <v>0</v>
      </c>
      <c r="N35" s="30">
        <f t="shared" si="18"/>
        <v>0</v>
      </c>
      <c r="O35" s="30">
        <f t="shared" si="18"/>
        <v>0</v>
      </c>
      <c r="P35" s="30">
        <f t="shared" si="18"/>
        <v>0</v>
      </c>
      <c r="Q35" s="30">
        <f t="shared" si="18"/>
        <v>0</v>
      </c>
      <c r="R35" s="30">
        <f t="shared" si="18"/>
        <v>0</v>
      </c>
      <c r="S35" s="30">
        <f t="shared" si="18"/>
        <v>0</v>
      </c>
      <c r="T35" s="30">
        <f t="shared" si="18"/>
        <v>0</v>
      </c>
      <c r="U35" s="30">
        <f t="shared" si="18"/>
        <v>0</v>
      </c>
      <c r="V35" s="30">
        <f t="shared" si="18"/>
        <v>0</v>
      </c>
      <c r="W35" s="30">
        <f>SUM(E35:V35)</f>
        <v>0</v>
      </c>
      <c r="X35" s="31">
        <f>IF(C35&gt;-50,IF(X36=TRUE,"s",SUM(E36:V36)),"z")</f>
        <v>198</v>
      </c>
      <c r="Y35" s="31">
        <f>IF(X36=TRUE,"s",SUM(N36:V36))</f>
        <v>99</v>
      </c>
      <c r="Z35" s="31">
        <f>IF(X36=TRUE,"s",SUM(Q36:W36))</f>
        <v>66</v>
      </c>
      <c r="AA35" s="31">
        <f>IF(X36=TRUE,"s",SUM(T36:V36))</f>
        <v>33</v>
      </c>
      <c r="AB35" s="31">
        <f>IF(X36=TRUE,"s",SUM(V36))</f>
        <v>11</v>
      </c>
    </row>
    <row r="36" spans="1:28" ht="12.75">
      <c r="A36" s="32"/>
      <c r="B36" s="33" t="s">
        <v>7</v>
      </c>
      <c r="C36" s="34"/>
      <c r="D36" s="35"/>
      <c r="E36" s="36">
        <v>11</v>
      </c>
      <c r="F36" s="36">
        <v>11</v>
      </c>
      <c r="G36" s="36">
        <v>11</v>
      </c>
      <c r="H36" s="36">
        <v>11</v>
      </c>
      <c r="I36" s="36">
        <v>11</v>
      </c>
      <c r="J36" s="36">
        <v>11</v>
      </c>
      <c r="K36" s="36">
        <v>11</v>
      </c>
      <c r="L36" s="36">
        <v>11</v>
      </c>
      <c r="M36" s="36">
        <v>11</v>
      </c>
      <c r="N36" s="36">
        <v>11</v>
      </c>
      <c r="O36" s="36">
        <v>11</v>
      </c>
      <c r="P36" s="36">
        <v>11</v>
      </c>
      <c r="Q36" s="36">
        <v>11</v>
      </c>
      <c r="R36" s="36">
        <v>11</v>
      </c>
      <c r="S36" s="36">
        <v>11</v>
      </c>
      <c r="T36" s="36">
        <v>11</v>
      </c>
      <c r="U36" s="36">
        <v>11</v>
      </c>
      <c r="V36" s="36">
        <v>11</v>
      </c>
      <c r="W36" s="35"/>
      <c r="X36" s="37" t="b">
        <f>ISERROR(E36+F36+G36+H36+I36+J36+K36+L36+M36+N36+O36+P36+Q36+R36+S36+T36+U36+V36)</f>
        <v>0</v>
      </c>
      <c r="Y36" s="38"/>
      <c r="Z36" s="38"/>
      <c r="AA36" s="38"/>
      <c r="AB36" s="38"/>
    </row>
    <row r="37" spans="1:28" ht="13.5" thickBot="1">
      <c r="A37" s="39"/>
      <c r="B37" s="40"/>
      <c r="C37" s="41"/>
      <c r="D37" s="42"/>
      <c r="E37" s="43">
        <f aca="true" t="shared" si="19" ref="E37:V37">IF($D35&lt;0,2+ROUNDUP(IF($D35+18-E$3&gt;0,0,$D35+18-E$3)/18,0),2+ROUNDUP(IF($D35-E$3+1&gt;0,$D35-E$3+1,0)/18,0))</f>
        <v>2</v>
      </c>
      <c r="F37" s="43">
        <f t="shared" si="19"/>
        <v>2</v>
      </c>
      <c r="G37" s="43">
        <f t="shared" si="19"/>
        <v>2</v>
      </c>
      <c r="H37" s="43">
        <f t="shared" si="19"/>
        <v>2</v>
      </c>
      <c r="I37" s="43">
        <f t="shared" si="19"/>
        <v>2</v>
      </c>
      <c r="J37" s="43">
        <f t="shared" si="19"/>
        <v>2</v>
      </c>
      <c r="K37" s="43">
        <f t="shared" si="19"/>
        <v>2</v>
      </c>
      <c r="L37" s="43">
        <f t="shared" si="19"/>
        <v>2</v>
      </c>
      <c r="M37" s="43">
        <f t="shared" si="19"/>
        <v>2</v>
      </c>
      <c r="N37" s="43">
        <f t="shared" si="19"/>
        <v>2</v>
      </c>
      <c r="O37" s="43">
        <f t="shared" si="19"/>
        <v>2</v>
      </c>
      <c r="P37" s="43">
        <f t="shared" si="19"/>
        <v>2</v>
      </c>
      <c r="Q37" s="43">
        <f t="shared" si="19"/>
        <v>2</v>
      </c>
      <c r="R37" s="43">
        <f t="shared" si="19"/>
        <v>2</v>
      </c>
      <c r="S37" s="43">
        <f t="shared" si="19"/>
        <v>2</v>
      </c>
      <c r="T37" s="43">
        <f t="shared" si="19"/>
        <v>2</v>
      </c>
      <c r="U37" s="43">
        <f t="shared" si="19"/>
        <v>2</v>
      </c>
      <c r="V37" s="44">
        <f t="shared" si="19"/>
        <v>2</v>
      </c>
      <c r="W37" s="42"/>
      <c r="X37" s="45"/>
      <c r="Y37" s="45"/>
      <c r="Z37" s="45"/>
      <c r="AA37" s="45"/>
      <c r="AB37" s="45"/>
    </row>
    <row r="78" ht="12.75">
      <c r="AA78" s="5" t="s">
        <v>7</v>
      </c>
    </row>
    <row r="196" ht="12.75">
      <c r="IV196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X16" sqref="X16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2" t="s">
        <v>72</v>
      </c>
      <c r="D2" s="63"/>
      <c r="I2" s="62" t="s">
        <v>73</v>
      </c>
      <c r="J2" s="62"/>
      <c r="K2" s="62"/>
      <c r="L2" s="62"/>
      <c r="M2" s="62"/>
      <c r="N2" s="62"/>
      <c r="X2" s="53"/>
    </row>
    <row r="3" spans="3:4" ht="12.75">
      <c r="C3" t="s">
        <v>40</v>
      </c>
      <c r="D3" s="50"/>
    </row>
    <row r="4" spans="3:4" ht="12.75">
      <c r="C4" s="57" t="s">
        <v>86</v>
      </c>
      <c r="D4" s="50"/>
    </row>
    <row r="5" spans="5:20" ht="15.75">
      <c r="E5" s="51" t="s">
        <v>87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7" t="s">
        <v>31</v>
      </c>
      <c r="D8" s="48"/>
      <c r="I8" s="87" t="s">
        <v>30</v>
      </c>
    </row>
    <row r="9" ht="13.5" thickBot="1"/>
    <row r="10" spans="3:11" ht="13.5" thickBot="1">
      <c r="C10" s="127" t="s">
        <v>7</v>
      </c>
      <c r="D10" s="127" t="s">
        <v>19</v>
      </c>
      <c r="E10" s="127" t="s">
        <v>20</v>
      </c>
      <c r="I10" s="127" t="s">
        <v>18</v>
      </c>
      <c r="J10" s="127" t="s">
        <v>19</v>
      </c>
      <c r="K10" s="127" t="s">
        <v>20</v>
      </c>
    </row>
    <row r="11" spans="3:11" ht="13.5" thickBot="1">
      <c r="C11" s="127"/>
      <c r="D11" s="127"/>
      <c r="E11" s="127"/>
      <c r="I11" s="127"/>
      <c r="J11" s="127"/>
      <c r="K11" s="127"/>
    </row>
    <row r="12" spans="3:11" ht="13.5" customHeight="1" thickBot="1">
      <c r="C12" s="58" t="s">
        <v>61</v>
      </c>
      <c r="D12" s="54">
        <v>84</v>
      </c>
      <c r="E12" s="52">
        <v>1</v>
      </c>
      <c r="I12" s="58" t="s">
        <v>80</v>
      </c>
      <c r="J12" s="54">
        <v>127</v>
      </c>
      <c r="K12" s="52">
        <v>1</v>
      </c>
    </row>
    <row r="13" spans="3:11" ht="13.5" thickBot="1">
      <c r="C13" s="58" t="s">
        <v>80</v>
      </c>
      <c r="D13" s="54">
        <v>76</v>
      </c>
      <c r="E13" s="47">
        <v>2</v>
      </c>
      <c r="I13" s="58" t="s">
        <v>61</v>
      </c>
      <c r="J13" s="54">
        <v>109</v>
      </c>
      <c r="K13" s="47">
        <v>2</v>
      </c>
    </row>
    <row r="14" spans="1:11" ht="13.5" thickBot="1">
      <c r="A14" t="s">
        <v>7</v>
      </c>
      <c r="C14" s="55" t="s">
        <v>43</v>
      </c>
      <c r="D14" s="65">
        <v>65</v>
      </c>
      <c r="E14" s="47">
        <v>3</v>
      </c>
      <c r="I14" s="58" t="s">
        <v>81</v>
      </c>
      <c r="J14" s="65">
        <v>94</v>
      </c>
      <c r="K14" s="47">
        <v>3</v>
      </c>
    </row>
    <row r="15" spans="3:11" ht="13.5" thickBot="1">
      <c r="C15" s="58" t="s">
        <v>42</v>
      </c>
      <c r="D15" s="56">
        <v>51</v>
      </c>
      <c r="E15" s="49">
        <v>4</v>
      </c>
      <c r="I15" s="58" t="s">
        <v>42</v>
      </c>
      <c r="J15" s="54">
        <v>94</v>
      </c>
      <c r="K15" s="49">
        <v>4</v>
      </c>
    </row>
    <row r="16" spans="3:11" ht="13.5" thickBot="1">
      <c r="C16" s="58" t="s">
        <v>81</v>
      </c>
      <c r="D16" s="77">
        <v>47</v>
      </c>
      <c r="E16" s="47">
        <v>5</v>
      </c>
      <c r="I16" s="55" t="s">
        <v>43</v>
      </c>
      <c r="J16" s="77">
        <v>86</v>
      </c>
      <c r="K16" s="47">
        <v>5</v>
      </c>
    </row>
    <row r="17" spans="3:11" ht="13.5" thickBot="1">
      <c r="C17" s="58"/>
      <c r="D17" s="77"/>
      <c r="E17" s="47">
        <v>6</v>
      </c>
      <c r="F17" s="48"/>
      <c r="G17" s="48"/>
      <c r="H17" s="48"/>
      <c r="I17" s="58"/>
      <c r="J17" s="65"/>
      <c r="K17" s="47">
        <v>6</v>
      </c>
    </row>
    <row r="18" spans="3:11" ht="13.5" customHeight="1" thickBot="1">
      <c r="C18" s="55"/>
      <c r="D18" s="54"/>
      <c r="E18" s="49">
        <v>7</v>
      </c>
      <c r="I18" s="55" t="s">
        <v>79</v>
      </c>
      <c r="J18" s="54"/>
      <c r="K18" s="49">
        <v>7</v>
      </c>
    </row>
    <row r="19" spans="3:11" ht="13.5" thickBot="1">
      <c r="C19" s="58" t="s">
        <v>79</v>
      </c>
      <c r="D19" s="54"/>
      <c r="E19" s="47">
        <v>8</v>
      </c>
      <c r="I19" s="58"/>
      <c r="J19" s="54"/>
      <c r="K19" s="47">
        <v>8</v>
      </c>
    </row>
    <row r="20" spans="1:11" ht="13.5" thickBot="1">
      <c r="A20" t="s">
        <v>7</v>
      </c>
      <c r="C20" s="58"/>
      <c r="D20" s="54" t="s">
        <v>7</v>
      </c>
      <c r="E20" s="47">
        <v>9</v>
      </c>
      <c r="I20" s="58"/>
      <c r="J20" s="54" t="s">
        <v>7</v>
      </c>
      <c r="K20" s="47">
        <v>9</v>
      </c>
    </row>
    <row r="21" spans="1:11" ht="13.5" thickBot="1">
      <c r="A21" t="s">
        <v>7</v>
      </c>
      <c r="C21" s="101" t="s">
        <v>7</v>
      </c>
      <c r="D21" s="102" t="s">
        <v>7</v>
      </c>
      <c r="E21" s="47">
        <v>10</v>
      </c>
      <c r="I21" s="101" t="s">
        <v>7</v>
      </c>
      <c r="J21" s="102" t="s">
        <v>7</v>
      </c>
      <c r="K21" s="47">
        <v>10</v>
      </c>
    </row>
    <row r="22" spans="3:11" ht="12.75">
      <c r="C22" s="68" t="s">
        <v>7</v>
      </c>
      <c r="D22" s="69" t="s">
        <v>7</v>
      </c>
      <c r="E22" s="70" t="s">
        <v>7</v>
      </c>
      <c r="I22" s="68" t="s">
        <v>7</v>
      </c>
      <c r="J22" s="69" t="s">
        <v>7</v>
      </c>
      <c r="K22" s="70" t="s">
        <v>7</v>
      </c>
    </row>
    <row r="23" spans="3:11" ht="12.75">
      <c r="C23" s="66" t="s">
        <v>7</v>
      </c>
      <c r="D23" s="54" t="s">
        <v>7</v>
      </c>
      <c r="E23" s="59" t="s">
        <v>7</v>
      </c>
      <c r="I23" s="66" t="s">
        <v>7</v>
      </c>
      <c r="J23" s="54" t="s">
        <v>7</v>
      </c>
      <c r="K23" s="59" t="s">
        <v>7</v>
      </c>
    </row>
    <row r="24" spans="3:25" ht="13.5" customHeight="1" thickBot="1">
      <c r="C24" s="66" t="s">
        <v>7</v>
      </c>
      <c r="D24" s="54" t="s">
        <v>7</v>
      </c>
      <c r="E24" s="59" t="s">
        <v>7</v>
      </c>
      <c r="I24" s="66" t="s">
        <v>7</v>
      </c>
      <c r="J24" s="56" t="s">
        <v>7</v>
      </c>
      <c r="K24" s="59" t="s">
        <v>7</v>
      </c>
      <c r="Y24" s="57" t="s">
        <v>7</v>
      </c>
    </row>
    <row r="25" spans="25:29" ht="12.75">
      <c r="Y25" s="57" t="s">
        <v>7</v>
      </c>
      <c r="AA25" s="68"/>
      <c r="AB25" s="69"/>
      <c r="AC25" s="70" t="s">
        <v>7</v>
      </c>
    </row>
    <row r="26" spans="1:29" ht="12.75">
      <c r="A26" t="s">
        <v>7</v>
      </c>
      <c r="Y26" s="57" t="s">
        <v>7</v>
      </c>
      <c r="AA26" s="66"/>
      <c r="AB26" s="56"/>
      <c r="AC26" s="59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T95"/>
  <sheetViews>
    <sheetView tabSelected="1" zoomScale="88" zoomScaleNormal="88" workbookViewId="0" topLeftCell="A1">
      <selection activeCell="V12" sqref="V12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2" t="s">
        <v>72</v>
      </c>
      <c r="D2" s="63"/>
      <c r="F2" s="62" t="s">
        <v>73</v>
      </c>
      <c r="G2" s="62"/>
      <c r="H2" s="62"/>
    </row>
    <row r="3" spans="3:4" ht="12.75">
      <c r="C3" t="s">
        <v>41</v>
      </c>
      <c r="D3" s="50"/>
    </row>
    <row r="4" spans="3:4" ht="12.75">
      <c r="C4" s="57" t="s">
        <v>86</v>
      </c>
      <c r="D4" s="50"/>
    </row>
    <row r="5" spans="5:13" ht="18.75" customHeight="1">
      <c r="E5" s="86" t="s">
        <v>85</v>
      </c>
      <c r="F5" s="86"/>
      <c r="G5" s="86"/>
      <c r="H5" s="86"/>
      <c r="I5" s="51"/>
      <c r="J5" s="51"/>
      <c r="K5" s="51"/>
      <c r="L5" s="51"/>
      <c r="M5" s="51"/>
    </row>
    <row r="8" spans="3:8" ht="15.75">
      <c r="C8" s="87" t="s">
        <v>32</v>
      </c>
      <c r="H8" s="87" t="s">
        <v>33</v>
      </c>
    </row>
    <row r="9" ht="13.5" thickBot="1"/>
    <row r="10" spans="2:10" ht="13.5" customHeight="1" thickBot="1">
      <c r="B10" s="128" t="s">
        <v>7</v>
      </c>
      <c r="C10" s="127" t="s">
        <v>18</v>
      </c>
      <c r="D10" s="127" t="s">
        <v>19</v>
      </c>
      <c r="E10" s="127" t="s">
        <v>20</v>
      </c>
      <c r="F10" s="56" t="s">
        <v>7</v>
      </c>
      <c r="H10" s="127" t="s">
        <v>18</v>
      </c>
      <c r="I10" s="127" t="s">
        <v>19</v>
      </c>
      <c r="J10" s="127" t="s">
        <v>20</v>
      </c>
    </row>
    <row r="11" spans="2:10" ht="13.5" thickBot="1">
      <c r="B11" s="128"/>
      <c r="C11" s="127"/>
      <c r="D11" s="127"/>
      <c r="E11" s="127"/>
      <c r="F11" s="54"/>
      <c r="H11" s="127"/>
      <c r="I11" s="127"/>
      <c r="J11" s="127"/>
    </row>
    <row r="12" spans="2:10" ht="21.75" customHeight="1" thickBot="1">
      <c r="B12" s="128"/>
      <c r="C12" s="58" t="s">
        <v>61</v>
      </c>
      <c r="D12" s="85">
        <v>381</v>
      </c>
      <c r="E12" s="52">
        <v>1</v>
      </c>
      <c r="F12" s="54"/>
      <c r="G12" t="s">
        <v>7</v>
      </c>
      <c r="H12" s="58" t="s">
        <v>80</v>
      </c>
      <c r="I12" s="106">
        <v>511</v>
      </c>
      <c r="J12" s="52">
        <v>1</v>
      </c>
    </row>
    <row r="13" spans="2:10" ht="18" customHeight="1" thickBot="1">
      <c r="B13" s="128"/>
      <c r="C13" s="55" t="s">
        <v>43</v>
      </c>
      <c r="D13" s="56">
        <v>326</v>
      </c>
      <c r="E13" s="47">
        <v>2</v>
      </c>
      <c r="F13" s="54"/>
      <c r="H13" s="58" t="s">
        <v>61</v>
      </c>
      <c r="I13" s="56">
        <v>506</v>
      </c>
      <c r="J13" s="47">
        <v>2</v>
      </c>
    </row>
    <row r="14" spans="2:10" ht="18" customHeight="1" thickBot="1">
      <c r="B14" s="128" t="s">
        <v>7</v>
      </c>
      <c r="C14" s="58" t="s">
        <v>81</v>
      </c>
      <c r="D14" s="72">
        <v>290</v>
      </c>
      <c r="E14" s="67">
        <v>3</v>
      </c>
      <c r="F14" s="56" t="s">
        <v>21</v>
      </c>
      <c r="H14" s="58" t="s">
        <v>81</v>
      </c>
      <c r="I14" s="72">
        <v>494</v>
      </c>
      <c r="J14" s="67">
        <v>3</v>
      </c>
    </row>
    <row r="15" spans="2:15" ht="18" customHeight="1" thickBot="1" thickTop="1">
      <c r="B15" s="128"/>
      <c r="C15" s="58" t="s">
        <v>42</v>
      </c>
      <c r="D15" s="59">
        <v>256</v>
      </c>
      <c r="E15" s="49">
        <v>4</v>
      </c>
      <c r="F15" s="54"/>
      <c r="H15" s="55" t="s">
        <v>43</v>
      </c>
      <c r="I15" s="56">
        <v>476</v>
      </c>
      <c r="J15" s="49">
        <v>4</v>
      </c>
      <c r="L15" t="s">
        <v>21</v>
      </c>
      <c r="M15" s="48"/>
      <c r="N15" s="61"/>
      <c r="O15" s="54"/>
    </row>
    <row r="16" spans="2:15" ht="21.75" customHeight="1" thickBot="1">
      <c r="B16" s="128"/>
      <c r="C16" s="58" t="s">
        <v>80</v>
      </c>
      <c r="D16" s="59">
        <v>252</v>
      </c>
      <c r="E16" s="47">
        <v>5</v>
      </c>
      <c r="F16" s="54"/>
      <c r="H16" s="58" t="s">
        <v>42</v>
      </c>
      <c r="I16" s="59">
        <v>444</v>
      </c>
      <c r="J16" s="47">
        <v>5</v>
      </c>
      <c r="M16" s="48"/>
      <c r="N16" s="61"/>
      <c r="O16" s="56"/>
    </row>
    <row r="17" spans="2:15" ht="21" customHeight="1" thickBot="1">
      <c r="B17" s="128"/>
      <c r="C17" s="58" t="s">
        <v>79</v>
      </c>
      <c r="D17" s="56">
        <v>49</v>
      </c>
      <c r="E17" s="47">
        <v>6</v>
      </c>
      <c r="F17" s="54"/>
      <c r="H17" s="58" t="s">
        <v>79</v>
      </c>
      <c r="I17" s="56">
        <v>91</v>
      </c>
      <c r="J17" s="47">
        <v>6</v>
      </c>
      <c r="M17" s="48"/>
      <c r="N17" s="61"/>
      <c r="O17" s="56"/>
    </row>
    <row r="18" spans="3:15" ht="18" customHeight="1" thickBot="1">
      <c r="C18" s="55"/>
      <c r="D18" s="59" t="s">
        <v>7</v>
      </c>
      <c r="E18" s="47">
        <v>7</v>
      </c>
      <c r="H18" s="55"/>
      <c r="I18" s="59" t="s">
        <v>7</v>
      </c>
      <c r="J18" s="47">
        <v>7</v>
      </c>
      <c r="M18" s="48"/>
      <c r="N18" s="61"/>
      <c r="O18" s="56"/>
    </row>
    <row r="19" spans="3:15" ht="18" customHeight="1" thickBot="1">
      <c r="C19" s="58"/>
      <c r="D19" s="71" t="s">
        <v>7</v>
      </c>
      <c r="E19" s="47">
        <v>8</v>
      </c>
      <c r="H19" s="58"/>
      <c r="I19" s="71" t="s">
        <v>7</v>
      </c>
      <c r="J19" s="47">
        <v>8</v>
      </c>
      <c r="M19" s="48"/>
      <c r="N19" s="60"/>
      <c r="O19" s="59"/>
    </row>
    <row r="20" spans="3:10" ht="18" customHeight="1" thickBot="1">
      <c r="C20" s="58"/>
      <c r="D20" s="59" t="s">
        <v>7</v>
      </c>
      <c r="E20" s="47">
        <v>9</v>
      </c>
      <c r="H20" s="58"/>
      <c r="I20" s="59" t="s">
        <v>7</v>
      </c>
      <c r="J20" s="47">
        <v>9</v>
      </c>
    </row>
    <row r="21" spans="3:10" ht="18" customHeight="1" thickBot="1">
      <c r="C21" s="58" t="s">
        <v>7</v>
      </c>
      <c r="D21" s="56" t="s">
        <v>7</v>
      </c>
      <c r="E21" s="64">
        <v>10</v>
      </c>
      <c r="H21" s="58" t="s">
        <v>7</v>
      </c>
      <c r="I21" s="56" t="s">
        <v>7</v>
      </c>
      <c r="J21" s="64">
        <v>10</v>
      </c>
    </row>
    <row r="22" spans="3:10" ht="19.5" customHeight="1">
      <c r="C22" s="68" t="s">
        <v>7</v>
      </c>
      <c r="D22" s="103" t="s">
        <v>7</v>
      </c>
      <c r="E22" s="70" t="s">
        <v>7</v>
      </c>
      <c r="H22" s="68" t="s">
        <v>7</v>
      </c>
      <c r="I22" s="103" t="s">
        <v>7</v>
      </c>
      <c r="J22" s="70" t="s">
        <v>7</v>
      </c>
    </row>
    <row r="23" spans="3:10" ht="18" customHeight="1">
      <c r="C23" s="66"/>
      <c r="D23" s="54"/>
      <c r="E23" s="59" t="s">
        <v>7</v>
      </c>
      <c r="H23" s="60"/>
      <c r="I23" s="54"/>
      <c r="J23" s="59" t="s">
        <v>7</v>
      </c>
    </row>
    <row r="24" spans="3:10" ht="18.75" customHeight="1">
      <c r="C24" s="60"/>
      <c r="D24" s="54"/>
      <c r="E24" s="59" t="s">
        <v>7</v>
      </c>
      <c r="H24" s="66"/>
      <c r="I24" s="54"/>
      <c r="J24" s="59" t="s">
        <v>7</v>
      </c>
    </row>
    <row r="25" spans="3:10" ht="27.75" customHeight="1">
      <c r="C25" s="66"/>
      <c r="D25" s="54"/>
      <c r="H25" s="66"/>
      <c r="I25" s="54"/>
      <c r="J25" s="59" t="s">
        <v>7</v>
      </c>
    </row>
    <row r="26" spans="3:10" ht="23.25" customHeight="1">
      <c r="C26" s="66"/>
      <c r="D26" s="54"/>
      <c r="H26" s="66"/>
      <c r="I26" s="54"/>
      <c r="J26" s="59" t="s">
        <v>7</v>
      </c>
    </row>
    <row r="27" spans="3:9" ht="22.5" customHeight="1">
      <c r="C27" s="66"/>
      <c r="D27" s="56"/>
      <c r="H27" s="66"/>
      <c r="I27" s="54"/>
    </row>
    <row r="28" spans="3:19" ht="22.5" customHeight="1">
      <c r="C28" s="48"/>
      <c r="D28" s="48"/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59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2015-09-03T13:10:57Z</dcterms:modified>
  <cp:category/>
  <cp:version/>
  <cp:contentType/>
  <cp:contentStatus/>
  <cp:revision>1</cp:revision>
</cp:coreProperties>
</file>