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050" windowWidth="16380" windowHeight="8130" tabRatio="503" firstSheet="5" activeTab="10"/>
  </bookViews>
  <sheets>
    <sheet name="ALBATROS GROUP" sheetId="1" r:id="rId1"/>
    <sheet name="rezerva (2)" sheetId="2" r:id="rId2"/>
    <sheet name="INGSTEEL" sheetId="3" r:id="rId3"/>
    <sheet name="MERCEDES BENZ" sheetId="4" r:id="rId4"/>
    <sheet name="OTYK INVEST" sheetId="5" r:id="rId5"/>
    <sheet name="RINGS TEAM" sheetId="6" r:id="rId6"/>
    <sheet name="ŠEVT" sheetId="7" r:id="rId7"/>
    <sheet name="WUSTENROT" sheetId="8" r:id="rId8"/>
    <sheet name="ladies" sheetId="9" r:id="rId9"/>
    <sheet name="výsledok kola" sheetId="10" r:id="rId10"/>
    <sheet name="priebežné poradie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<sst xmlns="http://schemas.openxmlformats.org/spreadsheetml/2006/main" count="1256" uniqueCount="102">
  <si>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</si>
  <si>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</si>
  <si>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</si>
  <si>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</si>
  <si>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</si>
  <si>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</si>
  <si>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</si>
  <si>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</si>
  <si>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</si>
  <si>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</si>
  <si>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</si>
  <si>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</si>
  <si>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</si>
  <si>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</si>
  <si>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</si>
  <si>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</si>
  <si>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</si>
  <si>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</si>
  <si>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firma</t>
  </si>
  <si>
    <t>výsledok</t>
  </si>
  <si>
    <t>poradie</t>
  </si>
  <si>
    <t xml:space="preserve">  </t>
  </si>
  <si>
    <t>GC Hainburg  ( červené značky)</t>
  </si>
  <si>
    <t>GC Hainburg (žlté značky)</t>
  </si>
  <si>
    <t>západná skupina  GC Hainburg</t>
  </si>
  <si>
    <t>západná skupina GC Hainburg</t>
  </si>
  <si>
    <t>ntto</t>
  </si>
  <si>
    <t>btto</t>
  </si>
  <si>
    <t>1. kolo</t>
  </si>
  <si>
    <t>2. kolo</t>
  </si>
  <si>
    <t>4. kolo</t>
  </si>
  <si>
    <t>3. kolo</t>
  </si>
  <si>
    <t xml:space="preserve">5. kolo </t>
  </si>
  <si>
    <t>stf. body</t>
  </si>
  <si>
    <t>súťaž stableford netto</t>
  </si>
  <si>
    <t>súťaž stableford brutto</t>
  </si>
  <si>
    <r>
      <t xml:space="preserve">súťaž stableford </t>
    </r>
    <r>
      <rPr>
        <b/>
        <sz val="12"/>
        <rFont val="Arial"/>
        <family val="2"/>
      </rPr>
      <t>brutto</t>
    </r>
  </si>
  <si>
    <r>
      <t xml:space="preserve">súťaž stableford </t>
    </r>
    <r>
      <rPr>
        <b/>
        <sz val="12"/>
        <rFont val="Arial"/>
        <family val="2"/>
      </rPr>
      <t>netto</t>
    </r>
  </si>
  <si>
    <t>výsledok tímu v kole</t>
  </si>
  <si>
    <t xml:space="preserve">konečný výsledok tímu </t>
  </si>
  <si>
    <t>brutto stablefordové body:</t>
  </si>
  <si>
    <t>stableford brutto</t>
  </si>
  <si>
    <t>E</t>
  </si>
  <si>
    <t>MERCEDES BENZ</t>
  </si>
  <si>
    <t>ŠEVT</t>
  </si>
  <si>
    <t>OTYK INVEST</t>
  </si>
  <si>
    <t>Šindelár Peter</t>
  </si>
  <si>
    <t>Beňo Andrej</t>
  </si>
  <si>
    <t>Segéň Pavol</t>
  </si>
  <si>
    <t>Košík Jozef</t>
  </si>
  <si>
    <t>Hudec Rudolf</t>
  </si>
  <si>
    <t>Kadvolt Jozef</t>
  </si>
  <si>
    <t>Bobovnická Alena</t>
  </si>
  <si>
    <t>Adamkov Jozef</t>
  </si>
  <si>
    <t>Germanová Valéria</t>
  </si>
  <si>
    <t>German Miroslav</t>
  </si>
  <si>
    <t>Kotúč Juraj</t>
  </si>
  <si>
    <r>
      <t>W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STENROT</t>
    </r>
  </si>
  <si>
    <t>Pečo Ján</t>
  </si>
  <si>
    <t>Glatz Andrej</t>
  </si>
  <si>
    <t>Kadvolt Miroslav</t>
  </si>
  <si>
    <t>Šimková Petra</t>
  </si>
  <si>
    <t>Bobok Rudolf</t>
  </si>
  <si>
    <t>Vach Jiří</t>
  </si>
  <si>
    <t>šeft</t>
  </si>
  <si>
    <r>
      <t>w</t>
    </r>
    <r>
      <rPr>
        <b/>
        <sz val="8"/>
        <rFont val="Calibri"/>
        <family val="2"/>
      </rPr>
      <t>ü</t>
    </r>
    <r>
      <rPr>
        <b/>
        <sz val="8"/>
        <rFont val="Arial"/>
        <family val="2"/>
      </rPr>
      <t>stenrot</t>
    </r>
  </si>
  <si>
    <t>Bezák Anton</t>
  </si>
  <si>
    <t>Záriš Juraj</t>
  </si>
  <si>
    <t>Lepáček Ľuboslav</t>
  </si>
  <si>
    <t>Gál Peter</t>
  </si>
  <si>
    <t>Příkazský Jiří</t>
  </si>
  <si>
    <t>Michalík Juraj</t>
  </si>
  <si>
    <t>Falath Ján</t>
  </si>
  <si>
    <t>Falathová Mária</t>
  </si>
  <si>
    <t>SFLG 2015</t>
  </si>
  <si>
    <t xml:space="preserve"> GOLF TOUR 2015</t>
  </si>
  <si>
    <t xml:space="preserve">  GOLF TOUR 2015</t>
  </si>
  <si>
    <t>INGSTEEL</t>
  </si>
  <si>
    <t>RINGS TEAM</t>
  </si>
  <si>
    <t>trivolsaft</t>
  </si>
  <si>
    <t>Zwingerova Martina</t>
  </si>
  <si>
    <t>Delej Branislav</t>
  </si>
  <si>
    <t>Hamar Dušan</t>
  </si>
  <si>
    <t>Gonczi Jozef</t>
  </si>
  <si>
    <t>Liba Jakub</t>
  </si>
  <si>
    <t>Liba Jozef</t>
  </si>
  <si>
    <t>Delejová Lubica</t>
  </si>
  <si>
    <t>Delejová Ľubica</t>
  </si>
  <si>
    <t>rings team</t>
  </si>
  <si>
    <t>Baran Ľubomír</t>
  </si>
  <si>
    <t>Zušťák Ivan</t>
  </si>
  <si>
    <t>Sisík Mário</t>
  </si>
  <si>
    <t>Kosztolányi Anton</t>
  </si>
  <si>
    <t>ALBATROS GROUP</t>
  </si>
  <si>
    <t>Zimka Milos</t>
  </si>
  <si>
    <t>Hajek Milan</t>
  </si>
  <si>
    <t>Varga Jozef</t>
  </si>
  <si>
    <t>Martin Novotny</t>
  </si>
  <si>
    <t>5. turnaj, 20. 08. 2015</t>
  </si>
  <si>
    <t>Priebežné poradie tímov v súťaži po 5. turnaji</t>
  </si>
  <si>
    <t>Výsledky a poradie tímov v 5. turnaji</t>
  </si>
  <si>
    <t>Balaz Karol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</si>
</sst>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/>
      <right style="medium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80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80" fontId="2" fillId="34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4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5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37" borderId="45" xfId="0" applyFont="1" applyFill="1" applyBorder="1" applyAlignment="1">
      <alignment/>
    </xf>
    <xf numFmtId="0" fontId="4" fillId="0" borderId="0" xfId="0" applyFont="1" applyAlignment="1">
      <alignment/>
    </xf>
    <xf numFmtId="0" fontId="0" fillId="38" borderId="46" xfId="0" applyFont="1" applyFill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shrinkToFit="1"/>
    </xf>
    <xf numFmtId="0" fontId="0" fillId="5" borderId="47" xfId="0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180" fontId="2" fillId="34" borderId="27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80" fontId="2" fillId="39" borderId="0" xfId="0" applyNumberFormat="1" applyFont="1" applyFill="1" applyBorder="1" applyAlignment="1" applyProtection="1">
      <alignment horizontal="center"/>
      <protection locked="0"/>
    </xf>
    <xf numFmtId="0" fontId="2" fillId="39" borderId="23" xfId="0" applyFont="1" applyFill="1" applyBorder="1" applyAlignment="1">
      <alignment horizontal="center"/>
    </xf>
    <xf numFmtId="0" fontId="2" fillId="39" borderId="49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39" borderId="25" xfId="0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37" borderId="45" xfId="0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" fontId="0" fillId="0" borderId="50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I25" sqref="AI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90</v>
      </c>
      <c r="C6" s="29">
        <v>14</v>
      </c>
      <c r="D6" s="30">
        <f>IF(C6="ZK",#REF!,ROUND(SUM(C6*$A$2/$C$2-($W$2-$B$2)),0))</f>
        <v>13</v>
      </c>
      <c r="E6" s="30">
        <f>IF(E7="s",0,IF(E8-E7+E$2&lt;0,0,E8-E7+E$2))</f>
        <v>1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1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3</v>
      </c>
      <c r="M6" s="30">
        <f t="shared" si="0"/>
        <v>3</v>
      </c>
      <c r="N6" s="30">
        <f t="shared" si="0"/>
        <v>1</v>
      </c>
      <c r="O6" s="30">
        <f t="shared" si="0"/>
        <v>2</v>
      </c>
      <c r="P6" s="30">
        <f t="shared" si="0"/>
        <v>4</v>
      </c>
      <c r="Q6" s="30">
        <f t="shared" si="0"/>
        <v>2</v>
      </c>
      <c r="R6" s="30">
        <f t="shared" si="0"/>
        <v>0</v>
      </c>
      <c r="S6" s="30">
        <f t="shared" si="0"/>
        <v>2</v>
      </c>
      <c r="T6" s="30">
        <f t="shared" si="0"/>
        <v>3</v>
      </c>
      <c r="U6" s="30">
        <f t="shared" si="0"/>
        <v>0</v>
      </c>
      <c r="V6" s="30">
        <f t="shared" si="0"/>
        <v>2</v>
      </c>
      <c r="W6" s="30">
        <f>SUM(E6:V6)</f>
        <v>26</v>
      </c>
      <c r="X6" s="5"/>
      <c r="Y6" s="113">
        <v>20</v>
      </c>
      <c r="Z6" s="114">
        <v>32</v>
      </c>
      <c r="AA6" s="113">
        <v>16</v>
      </c>
      <c r="AB6" s="114">
        <v>25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>
        <v>18</v>
      </c>
      <c r="AI6" s="114">
        <v>26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5</v>
      </c>
      <c r="F7" s="13">
        <v>4</v>
      </c>
      <c r="G7" s="13">
        <v>11</v>
      </c>
      <c r="H7" s="13">
        <v>6</v>
      </c>
      <c r="I7" s="13">
        <v>11</v>
      </c>
      <c r="J7" s="13">
        <v>11</v>
      </c>
      <c r="K7" s="13">
        <v>11</v>
      </c>
      <c r="L7" s="13">
        <v>4</v>
      </c>
      <c r="M7" s="13">
        <v>3</v>
      </c>
      <c r="N7" s="13">
        <v>5</v>
      </c>
      <c r="O7" s="13">
        <v>4</v>
      </c>
      <c r="P7" s="13">
        <v>3</v>
      </c>
      <c r="Q7" s="13">
        <v>6</v>
      </c>
      <c r="R7" s="13">
        <v>11</v>
      </c>
      <c r="S7" s="13">
        <v>4</v>
      </c>
      <c r="T7" s="13">
        <v>5</v>
      </c>
      <c r="U7" s="13">
        <v>11</v>
      </c>
      <c r="V7" s="13">
        <v>4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91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2</v>
      </c>
      <c r="J9" s="30">
        <f t="shared" si="2"/>
        <v>0</v>
      </c>
      <c r="K9" s="30">
        <f t="shared" si="2"/>
        <v>0</v>
      </c>
      <c r="L9" s="30">
        <f t="shared" si="2"/>
        <v>3</v>
      </c>
      <c r="M9" s="30">
        <f t="shared" si="2"/>
        <v>4</v>
      </c>
      <c r="N9" s="30">
        <f t="shared" si="2"/>
        <v>3</v>
      </c>
      <c r="O9" s="30">
        <f t="shared" si="2"/>
        <v>1</v>
      </c>
      <c r="P9" s="30">
        <f t="shared" si="2"/>
        <v>2</v>
      </c>
      <c r="Q9" s="30">
        <f t="shared" si="2"/>
        <v>3</v>
      </c>
      <c r="R9" s="30">
        <f t="shared" si="2"/>
        <v>1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1</v>
      </c>
      <c r="W9" s="30">
        <f>SUM(E9:V9)</f>
        <v>26</v>
      </c>
      <c r="X9" s="5"/>
      <c r="Y9" s="113">
        <v>5</v>
      </c>
      <c r="Z9" s="108">
        <v>26</v>
      </c>
      <c r="AA9" s="107" t="s">
        <v>7</v>
      </c>
      <c r="AB9" s="108" t="s">
        <v>7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7</v>
      </c>
      <c r="F10" s="36">
        <v>5</v>
      </c>
      <c r="G10" s="36">
        <v>7</v>
      </c>
      <c r="H10" s="36">
        <v>7</v>
      </c>
      <c r="I10" s="36">
        <v>7</v>
      </c>
      <c r="J10" s="36">
        <v>7</v>
      </c>
      <c r="K10" s="36">
        <v>10</v>
      </c>
      <c r="L10" s="36">
        <v>5</v>
      </c>
      <c r="M10" s="36">
        <v>3</v>
      </c>
      <c r="N10" s="36">
        <v>5</v>
      </c>
      <c r="O10" s="36">
        <v>7</v>
      </c>
      <c r="P10" s="36">
        <v>6</v>
      </c>
      <c r="Q10" s="36">
        <v>6</v>
      </c>
      <c r="R10" s="36">
        <v>7</v>
      </c>
      <c r="S10" s="36">
        <v>12</v>
      </c>
      <c r="T10" s="36">
        <v>9</v>
      </c>
      <c r="U10" s="36">
        <v>8</v>
      </c>
      <c r="V10" s="36">
        <v>6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92</v>
      </c>
      <c r="C12" s="29">
        <v>9</v>
      </c>
      <c r="D12" s="30">
        <f>IF(C12="ZK",#REF!,ROUND(SUM(C12*$A$2/$C$2-($W$2-$B$2)),0))</f>
        <v>8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2</v>
      </c>
      <c r="H12" s="30">
        <f t="shared" si="4"/>
        <v>1</v>
      </c>
      <c r="I12" s="30">
        <f t="shared" si="4"/>
        <v>0</v>
      </c>
      <c r="J12" s="30">
        <f t="shared" si="4"/>
        <v>2</v>
      </c>
      <c r="K12" s="30">
        <f t="shared" si="4"/>
        <v>0</v>
      </c>
      <c r="L12" s="30">
        <f t="shared" si="4"/>
        <v>1</v>
      </c>
      <c r="M12" s="30">
        <f t="shared" si="4"/>
        <v>2</v>
      </c>
      <c r="N12" s="30">
        <f t="shared" si="4"/>
        <v>1</v>
      </c>
      <c r="O12" s="30">
        <f t="shared" si="4"/>
        <v>1</v>
      </c>
      <c r="P12" s="30">
        <f t="shared" si="4"/>
        <v>1</v>
      </c>
      <c r="Q12" s="30">
        <f t="shared" si="4"/>
        <v>0</v>
      </c>
      <c r="R12" s="30">
        <f t="shared" si="4"/>
        <v>1</v>
      </c>
      <c r="S12" s="30">
        <f t="shared" si="4"/>
        <v>2</v>
      </c>
      <c r="T12" s="30">
        <f t="shared" si="4"/>
        <v>2</v>
      </c>
      <c r="U12" s="30">
        <f t="shared" si="4"/>
        <v>0</v>
      </c>
      <c r="V12" s="30">
        <f t="shared" si="4"/>
        <v>0</v>
      </c>
      <c r="W12" s="30">
        <f>SUM(E12:V12)</f>
        <v>17</v>
      </c>
      <c r="X12" s="5"/>
      <c r="Y12" s="107">
        <v>18</v>
      </c>
      <c r="Z12" s="114">
        <v>24</v>
      </c>
      <c r="AA12" s="107">
        <v>20</v>
      </c>
      <c r="AB12" s="108">
        <v>25</v>
      </c>
      <c r="AC12" s="107">
        <v>21</v>
      </c>
      <c r="AD12" s="79"/>
      <c r="AE12" s="108">
        <v>27</v>
      </c>
      <c r="AF12" s="107">
        <v>13</v>
      </c>
      <c r="AG12" s="108">
        <v>17</v>
      </c>
      <c r="AH12" s="107">
        <v>12</v>
      </c>
      <c r="AI12" s="108">
        <v>17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6</v>
      </c>
      <c r="F13" s="36">
        <v>5</v>
      </c>
      <c r="G13" s="36">
        <v>5</v>
      </c>
      <c r="H13" s="36">
        <v>6</v>
      </c>
      <c r="I13" s="36">
        <v>11</v>
      </c>
      <c r="J13" s="36">
        <v>3</v>
      </c>
      <c r="K13" s="36">
        <v>7</v>
      </c>
      <c r="L13" s="36">
        <v>5</v>
      </c>
      <c r="M13" s="36">
        <v>3</v>
      </c>
      <c r="N13" s="36">
        <v>5</v>
      </c>
      <c r="O13" s="36">
        <v>5</v>
      </c>
      <c r="P13" s="36">
        <v>6</v>
      </c>
      <c r="Q13" s="36">
        <v>8</v>
      </c>
      <c r="R13" s="36">
        <v>6</v>
      </c>
      <c r="S13" s="36">
        <v>4</v>
      </c>
      <c r="T13" s="36">
        <v>6</v>
      </c>
      <c r="U13" s="36">
        <v>8</v>
      </c>
      <c r="V13" s="36">
        <v>5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96</v>
      </c>
      <c r="C15" s="29">
        <v>12.4</v>
      </c>
      <c r="D15" s="30">
        <f>IF(C15="ZK",#REF!,ROUND(SUM(C15*$A$2/$C$2-($W$2-$B$2)),0))</f>
        <v>11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1</v>
      </c>
      <c r="H15" s="30">
        <f t="shared" si="6"/>
        <v>1</v>
      </c>
      <c r="I15" s="30">
        <f t="shared" si="6"/>
        <v>2</v>
      </c>
      <c r="J15" s="30">
        <f t="shared" si="6"/>
        <v>1</v>
      </c>
      <c r="K15" s="30">
        <f t="shared" si="6"/>
        <v>0</v>
      </c>
      <c r="L15" s="30">
        <f t="shared" si="6"/>
        <v>2</v>
      </c>
      <c r="M15" s="30">
        <f t="shared" si="6"/>
        <v>2</v>
      </c>
      <c r="N15" s="30">
        <f t="shared" si="6"/>
        <v>1</v>
      </c>
      <c r="O15" s="30">
        <f t="shared" si="6"/>
        <v>1</v>
      </c>
      <c r="P15" s="30">
        <f t="shared" si="6"/>
        <v>3</v>
      </c>
      <c r="Q15" s="30">
        <f t="shared" si="6"/>
        <v>0</v>
      </c>
      <c r="R15" s="30">
        <f t="shared" si="6"/>
        <v>0</v>
      </c>
      <c r="S15" s="30">
        <f t="shared" si="6"/>
        <v>1</v>
      </c>
      <c r="T15" s="30">
        <f t="shared" si="6"/>
        <v>1</v>
      </c>
      <c r="U15" s="30">
        <f t="shared" si="6"/>
        <v>3</v>
      </c>
      <c r="V15" s="30">
        <f t="shared" si="6"/>
        <v>1</v>
      </c>
      <c r="W15" s="30">
        <f>SUM(E15:V15)</f>
        <v>22</v>
      </c>
      <c r="X15" s="5"/>
      <c r="Y15" s="107" t="s">
        <v>7</v>
      </c>
      <c r="Z15" s="108" t="s">
        <v>7</v>
      </c>
      <c r="AA15" s="107">
        <v>18</v>
      </c>
      <c r="AB15" s="108">
        <v>26</v>
      </c>
      <c r="AC15" s="107" t="s">
        <v>7</v>
      </c>
      <c r="AD15" s="79"/>
      <c r="AE15" s="108" t="s">
        <v>7</v>
      </c>
      <c r="AF15" s="107">
        <v>11</v>
      </c>
      <c r="AG15" s="108">
        <v>18</v>
      </c>
      <c r="AH15" s="107">
        <v>13</v>
      </c>
      <c r="AI15" s="108">
        <v>22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7</v>
      </c>
      <c r="H16" s="36">
        <v>6</v>
      </c>
      <c r="I16" s="36">
        <v>6</v>
      </c>
      <c r="J16" s="36">
        <v>4</v>
      </c>
      <c r="K16" s="36">
        <v>7</v>
      </c>
      <c r="L16" s="36">
        <v>4</v>
      </c>
      <c r="M16" s="36">
        <v>4</v>
      </c>
      <c r="N16" s="36">
        <v>5</v>
      </c>
      <c r="O16" s="36">
        <v>5</v>
      </c>
      <c r="P16" s="36">
        <v>4</v>
      </c>
      <c r="Q16" s="36">
        <v>7</v>
      </c>
      <c r="R16" s="36">
        <v>11</v>
      </c>
      <c r="S16" s="36">
        <v>5</v>
      </c>
      <c r="T16" s="36">
        <v>7</v>
      </c>
      <c r="U16" s="36">
        <v>4</v>
      </c>
      <c r="V16" s="36">
        <v>5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97</v>
      </c>
      <c r="C18" s="29">
        <v>19.8</v>
      </c>
      <c r="D18" s="30">
        <f>IF(C18="ZK",#REF!,ROUND(SUM(C18*$A$2/$C$2-($W$2-$B$2)),0))</f>
        <v>19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0</v>
      </c>
      <c r="H18" s="30">
        <f t="shared" si="8"/>
        <v>3</v>
      </c>
      <c r="I18" s="30">
        <f t="shared" si="8"/>
        <v>0</v>
      </c>
      <c r="J18" s="30">
        <f t="shared" si="8"/>
        <v>3</v>
      </c>
      <c r="K18" s="30">
        <f t="shared" si="8"/>
        <v>1</v>
      </c>
      <c r="L18" s="30">
        <f t="shared" si="8"/>
        <v>2</v>
      </c>
      <c r="M18" s="30">
        <f t="shared" si="8"/>
        <v>1</v>
      </c>
      <c r="N18" s="30">
        <f t="shared" si="8"/>
        <v>3</v>
      </c>
      <c r="O18" s="30">
        <f t="shared" si="8"/>
        <v>1</v>
      </c>
      <c r="P18" s="30">
        <f t="shared" si="8"/>
        <v>0</v>
      </c>
      <c r="Q18" s="30">
        <f t="shared" si="8"/>
        <v>2</v>
      </c>
      <c r="R18" s="30">
        <f t="shared" si="8"/>
        <v>1</v>
      </c>
      <c r="S18" s="30">
        <f t="shared" si="8"/>
        <v>1</v>
      </c>
      <c r="T18" s="30">
        <f t="shared" si="8"/>
        <v>0</v>
      </c>
      <c r="U18" s="30">
        <f t="shared" si="8"/>
        <v>0</v>
      </c>
      <c r="V18" s="30">
        <f t="shared" si="8"/>
        <v>3</v>
      </c>
      <c r="W18" s="30">
        <f>SUM(E18:V18)</f>
        <v>25</v>
      </c>
      <c r="X18" s="5"/>
      <c r="Y18" s="107" t="s">
        <v>7</v>
      </c>
      <c r="Z18" s="108" t="s">
        <v>7</v>
      </c>
      <c r="AA18" s="107" t="s">
        <v>7</v>
      </c>
      <c r="AB18" s="108" t="s">
        <v>7</v>
      </c>
      <c r="AC18" s="107">
        <v>12</v>
      </c>
      <c r="AD18" s="79"/>
      <c r="AE18" s="108">
        <v>25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8</v>
      </c>
      <c r="H19" s="36">
        <v>4</v>
      </c>
      <c r="I19" s="36">
        <v>8</v>
      </c>
      <c r="J19" s="36">
        <v>3</v>
      </c>
      <c r="K19" s="36">
        <v>7</v>
      </c>
      <c r="L19" s="36">
        <v>5</v>
      </c>
      <c r="M19" s="36">
        <v>5</v>
      </c>
      <c r="N19" s="36">
        <v>4</v>
      </c>
      <c r="O19" s="36">
        <v>6</v>
      </c>
      <c r="P19" s="36">
        <v>8</v>
      </c>
      <c r="Q19" s="36">
        <v>6</v>
      </c>
      <c r="R19" s="36">
        <v>6</v>
      </c>
      <c r="S19" s="36">
        <v>6</v>
      </c>
      <c r="T19" s="36">
        <v>9</v>
      </c>
      <c r="U19" s="36">
        <v>8</v>
      </c>
      <c r="V19" s="36">
        <v>3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101</v>
      </c>
      <c r="C21" s="29">
        <v>15.5</v>
      </c>
      <c r="D21" s="30">
        <f>IF(C21="ZK",#REF!,ROUND(SUM(C21*$A$2/$C$2-($W$2-$B$2)),0))</f>
        <v>15</v>
      </c>
      <c r="E21" s="30">
        <f aca="true" t="shared" si="10" ref="E21:V21">IF(E22="s",0,IF(E23-E22+E$2&lt;0,0,E23-E22+E$2))</f>
        <v>3</v>
      </c>
      <c r="F21" s="30">
        <f t="shared" si="10"/>
        <v>1</v>
      </c>
      <c r="G21" s="30">
        <f t="shared" si="10"/>
        <v>3</v>
      </c>
      <c r="H21" s="30">
        <f t="shared" si="10"/>
        <v>2</v>
      </c>
      <c r="I21" s="30">
        <f t="shared" si="10"/>
        <v>2</v>
      </c>
      <c r="J21" s="30">
        <f t="shared" si="10"/>
        <v>0</v>
      </c>
      <c r="K21" s="30">
        <f t="shared" si="10"/>
        <v>1</v>
      </c>
      <c r="L21" s="30">
        <f t="shared" si="10"/>
        <v>3</v>
      </c>
      <c r="M21" s="30">
        <f t="shared" si="10"/>
        <v>2</v>
      </c>
      <c r="N21" s="30">
        <f t="shared" si="10"/>
        <v>0</v>
      </c>
      <c r="O21" s="30">
        <f t="shared" si="10"/>
        <v>2</v>
      </c>
      <c r="P21" s="30">
        <f t="shared" si="10"/>
        <v>1</v>
      </c>
      <c r="Q21" s="30">
        <f t="shared" si="10"/>
        <v>1</v>
      </c>
      <c r="R21" s="30">
        <f t="shared" si="10"/>
        <v>0</v>
      </c>
      <c r="S21" s="30">
        <f t="shared" si="10"/>
        <v>2</v>
      </c>
      <c r="T21" s="30">
        <f t="shared" si="10"/>
        <v>0</v>
      </c>
      <c r="U21" s="30">
        <f t="shared" si="10"/>
        <v>2</v>
      </c>
      <c r="V21" s="30">
        <f t="shared" si="10"/>
        <v>3</v>
      </c>
      <c r="W21" s="30">
        <f>SUM(E21:V21)</f>
        <v>28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>
        <v>15</v>
      </c>
      <c r="AI21" s="108">
        <v>28</v>
      </c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4</v>
      </c>
      <c r="F22" s="36">
        <v>5</v>
      </c>
      <c r="G22" s="36">
        <v>5</v>
      </c>
      <c r="H22" s="36">
        <v>5</v>
      </c>
      <c r="I22" s="36">
        <v>6</v>
      </c>
      <c r="J22" s="36">
        <v>5</v>
      </c>
      <c r="K22" s="36">
        <v>6</v>
      </c>
      <c r="L22" s="36">
        <v>4</v>
      </c>
      <c r="M22" s="36">
        <v>4</v>
      </c>
      <c r="N22" s="36">
        <v>6</v>
      </c>
      <c r="O22" s="36">
        <v>5</v>
      </c>
      <c r="P22" s="36">
        <v>6</v>
      </c>
      <c r="Q22" s="36">
        <v>7</v>
      </c>
      <c r="R22" s="36">
        <v>11</v>
      </c>
      <c r="S22" s="36">
        <v>4</v>
      </c>
      <c r="T22" s="36">
        <v>10</v>
      </c>
      <c r="U22" s="36">
        <v>5</v>
      </c>
      <c r="V22" s="36">
        <v>3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43</v>
      </c>
      <c r="Z25" s="90">
        <v>82</v>
      </c>
      <c r="AA25" s="81">
        <v>54</v>
      </c>
      <c r="AB25" s="90">
        <v>76</v>
      </c>
      <c r="AC25" s="81">
        <v>33</v>
      </c>
      <c r="AD25" s="82"/>
      <c r="AE25" s="90">
        <v>52</v>
      </c>
      <c r="AF25" s="81">
        <v>24</v>
      </c>
      <c r="AG25" s="90">
        <v>35</v>
      </c>
      <c r="AH25" s="80">
        <v>46</v>
      </c>
      <c r="AI25" s="90">
        <v>76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90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1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2</v>
      </c>
      <c r="M33" s="30">
        <f t="shared" si="12"/>
        <v>2</v>
      </c>
      <c r="N33" s="30">
        <f t="shared" si="12"/>
        <v>1</v>
      </c>
      <c r="O33" s="30">
        <f t="shared" si="12"/>
        <v>2</v>
      </c>
      <c r="P33" s="30">
        <f t="shared" si="12"/>
        <v>3</v>
      </c>
      <c r="Q33" s="30">
        <f t="shared" si="12"/>
        <v>1</v>
      </c>
      <c r="R33" s="30">
        <f t="shared" si="12"/>
        <v>0</v>
      </c>
      <c r="S33" s="30">
        <f t="shared" si="12"/>
        <v>2</v>
      </c>
      <c r="T33" s="30">
        <f t="shared" si="12"/>
        <v>2</v>
      </c>
      <c r="U33" s="30">
        <f t="shared" si="12"/>
        <v>0</v>
      </c>
      <c r="V33" s="30">
        <f t="shared" si="12"/>
        <v>1</v>
      </c>
      <c r="W33" s="30">
        <f>SUM(E33:V33)</f>
        <v>18</v>
      </c>
    </row>
    <row r="34" spans="1:23" ht="12.75">
      <c r="A34" s="32"/>
      <c r="B34" s="33" t="s">
        <v>7</v>
      </c>
      <c r="C34" s="34"/>
      <c r="D34" s="35"/>
      <c r="E34" s="13">
        <v>5</v>
      </c>
      <c r="F34" s="13">
        <v>4</v>
      </c>
      <c r="G34" s="13">
        <v>11</v>
      </c>
      <c r="H34" s="13">
        <v>6</v>
      </c>
      <c r="I34" s="13">
        <v>11</v>
      </c>
      <c r="J34" s="13">
        <v>11</v>
      </c>
      <c r="K34" s="13">
        <v>11</v>
      </c>
      <c r="L34" s="13">
        <v>4</v>
      </c>
      <c r="M34" s="13">
        <v>3</v>
      </c>
      <c r="N34" s="13">
        <v>5</v>
      </c>
      <c r="O34" s="13">
        <v>4</v>
      </c>
      <c r="P34" s="13">
        <v>3</v>
      </c>
      <c r="Q34" s="13">
        <v>6</v>
      </c>
      <c r="R34" s="13">
        <v>11</v>
      </c>
      <c r="S34" s="13">
        <v>4</v>
      </c>
      <c r="T34" s="13">
        <v>5</v>
      </c>
      <c r="U34" s="13">
        <v>11</v>
      </c>
      <c r="V34" s="13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91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1</v>
      </c>
      <c r="M36" s="30">
        <f t="shared" si="14"/>
        <v>2</v>
      </c>
      <c r="N36" s="30">
        <f t="shared" si="14"/>
        <v>1</v>
      </c>
      <c r="O36" s="30">
        <f t="shared" si="14"/>
        <v>0</v>
      </c>
      <c r="P36" s="30">
        <f t="shared" si="14"/>
        <v>0</v>
      </c>
      <c r="Q36" s="30">
        <f t="shared" si="14"/>
        <v>1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5</v>
      </c>
    </row>
    <row r="37" spans="1:23" ht="12.75">
      <c r="A37" s="32"/>
      <c r="B37" s="33" t="s">
        <v>7</v>
      </c>
      <c r="C37" s="34"/>
      <c r="D37" s="35"/>
      <c r="E37" s="36">
        <v>7</v>
      </c>
      <c r="F37" s="36">
        <v>5</v>
      </c>
      <c r="G37" s="36">
        <v>7</v>
      </c>
      <c r="H37" s="36">
        <v>7</v>
      </c>
      <c r="I37" s="36">
        <v>7</v>
      </c>
      <c r="J37" s="36">
        <v>7</v>
      </c>
      <c r="K37" s="36">
        <v>10</v>
      </c>
      <c r="L37" s="36">
        <v>5</v>
      </c>
      <c r="M37" s="36">
        <v>3</v>
      </c>
      <c r="N37" s="36">
        <v>5</v>
      </c>
      <c r="O37" s="36">
        <v>7</v>
      </c>
      <c r="P37" s="36">
        <v>6</v>
      </c>
      <c r="Q37" s="36">
        <v>6</v>
      </c>
      <c r="R37" s="36">
        <v>7</v>
      </c>
      <c r="S37" s="36">
        <v>12</v>
      </c>
      <c r="T37" s="36">
        <v>9</v>
      </c>
      <c r="U37" s="36">
        <v>8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92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2</v>
      </c>
      <c r="H39" s="30">
        <f t="shared" si="16"/>
        <v>0</v>
      </c>
      <c r="I39" s="30">
        <f t="shared" si="16"/>
        <v>0</v>
      </c>
      <c r="J39" s="30">
        <f t="shared" si="16"/>
        <v>2</v>
      </c>
      <c r="K39" s="30">
        <f t="shared" si="16"/>
        <v>0</v>
      </c>
      <c r="L39" s="30">
        <f t="shared" si="16"/>
        <v>1</v>
      </c>
      <c r="M39" s="30">
        <f t="shared" si="16"/>
        <v>2</v>
      </c>
      <c r="N39" s="30">
        <f t="shared" si="16"/>
        <v>1</v>
      </c>
      <c r="O39" s="30">
        <f t="shared" si="16"/>
        <v>1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2</v>
      </c>
      <c r="T39" s="30">
        <f t="shared" si="16"/>
        <v>1</v>
      </c>
      <c r="U39" s="30">
        <f t="shared" si="16"/>
        <v>0</v>
      </c>
      <c r="V39" s="30">
        <f t="shared" si="16"/>
        <v>0</v>
      </c>
      <c r="W39" s="30">
        <f>SUM(E39:V39)</f>
        <v>12</v>
      </c>
    </row>
    <row r="40" spans="1:23" ht="12.75">
      <c r="A40" s="32"/>
      <c r="B40" s="33" t="s">
        <v>7</v>
      </c>
      <c r="C40" s="34"/>
      <c r="D40" s="35"/>
      <c r="E40" s="36">
        <v>6</v>
      </c>
      <c r="F40" s="36">
        <v>5</v>
      </c>
      <c r="G40" s="36">
        <v>5</v>
      </c>
      <c r="H40" s="36">
        <v>6</v>
      </c>
      <c r="I40" s="36">
        <v>11</v>
      </c>
      <c r="J40" s="36">
        <v>3</v>
      </c>
      <c r="K40" s="36">
        <v>7</v>
      </c>
      <c r="L40" s="36">
        <v>5</v>
      </c>
      <c r="M40" s="36">
        <v>3</v>
      </c>
      <c r="N40" s="36">
        <v>5</v>
      </c>
      <c r="O40" s="36">
        <v>5</v>
      </c>
      <c r="P40" s="36">
        <v>6</v>
      </c>
      <c r="Q40" s="36">
        <v>8</v>
      </c>
      <c r="R40" s="36">
        <v>6</v>
      </c>
      <c r="S40" s="36">
        <v>4</v>
      </c>
      <c r="T40" s="36">
        <v>6</v>
      </c>
      <c r="U40" s="36">
        <v>8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96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1</v>
      </c>
      <c r="G42" s="30">
        <f t="shared" si="18"/>
        <v>0</v>
      </c>
      <c r="H42" s="30">
        <f t="shared" si="18"/>
        <v>0</v>
      </c>
      <c r="I42" s="30">
        <f t="shared" si="18"/>
        <v>1</v>
      </c>
      <c r="J42" s="30">
        <f t="shared" si="18"/>
        <v>1</v>
      </c>
      <c r="K42" s="30">
        <f t="shared" si="18"/>
        <v>0</v>
      </c>
      <c r="L42" s="30">
        <f t="shared" si="18"/>
        <v>2</v>
      </c>
      <c r="M42" s="30">
        <f t="shared" si="18"/>
        <v>1</v>
      </c>
      <c r="N42" s="30">
        <f t="shared" si="18"/>
        <v>1</v>
      </c>
      <c r="O42" s="30">
        <f t="shared" si="18"/>
        <v>1</v>
      </c>
      <c r="P42" s="30">
        <f t="shared" si="18"/>
        <v>2</v>
      </c>
      <c r="Q42" s="30">
        <f t="shared" si="18"/>
        <v>0</v>
      </c>
      <c r="R42" s="30">
        <f t="shared" si="18"/>
        <v>0</v>
      </c>
      <c r="S42" s="30">
        <f t="shared" si="18"/>
        <v>1</v>
      </c>
      <c r="T42" s="30">
        <f t="shared" si="18"/>
        <v>0</v>
      </c>
      <c r="U42" s="30">
        <f t="shared" si="18"/>
        <v>2</v>
      </c>
      <c r="V42" s="30">
        <f t="shared" si="18"/>
        <v>0</v>
      </c>
      <c r="W42" s="30">
        <f>SUM(E42:V42)</f>
        <v>13</v>
      </c>
    </row>
    <row r="43" spans="1:23" ht="12.75">
      <c r="A43" s="32"/>
      <c r="B43" s="33" t="s">
        <v>7</v>
      </c>
      <c r="C43" s="46" t="s">
        <v>7</v>
      </c>
      <c r="D43" s="35"/>
      <c r="E43" s="36">
        <v>6</v>
      </c>
      <c r="F43" s="36">
        <v>4</v>
      </c>
      <c r="G43" s="36">
        <v>7</v>
      </c>
      <c r="H43" s="36">
        <v>6</v>
      </c>
      <c r="I43" s="36">
        <v>6</v>
      </c>
      <c r="J43" s="36">
        <v>4</v>
      </c>
      <c r="K43" s="36">
        <v>7</v>
      </c>
      <c r="L43" s="36">
        <v>4</v>
      </c>
      <c r="M43" s="36">
        <v>4</v>
      </c>
      <c r="N43" s="36">
        <v>5</v>
      </c>
      <c r="O43" s="36">
        <v>5</v>
      </c>
      <c r="P43" s="36">
        <v>4</v>
      </c>
      <c r="Q43" s="36">
        <v>7</v>
      </c>
      <c r="R43" s="36">
        <v>11</v>
      </c>
      <c r="S43" s="36">
        <v>5</v>
      </c>
      <c r="T43" s="36">
        <v>7</v>
      </c>
      <c r="U43" s="36">
        <v>4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97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1</v>
      </c>
      <c r="G45" s="30">
        <f t="shared" si="20"/>
        <v>0</v>
      </c>
      <c r="H45" s="30">
        <f t="shared" si="20"/>
        <v>2</v>
      </c>
      <c r="I45" s="30">
        <f t="shared" si="20"/>
        <v>0</v>
      </c>
      <c r="J45" s="30">
        <f t="shared" si="20"/>
        <v>2</v>
      </c>
      <c r="K45" s="30">
        <f t="shared" si="20"/>
        <v>0</v>
      </c>
      <c r="L45" s="30">
        <f t="shared" si="20"/>
        <v>1</v>
      </c>
      <c r="M45" s="30">
        <f t="shared" si="20"/>
        <v>0</v>
      </c>
      <c r="N45" s="30">
        <f t="shared" si="20"/>
        <v>2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2</v>
      </c>
      <c r="W45" s="30">
        <f>SUM(E45:V45)</f>
        <v>12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4</v>
      </c>
      <c r="G46" s="36">
        <v>8</v>
      </c>
      <c r="H46" s="36">
        <v>4</v>
      </c>
      <c r="I46" s="36">
        <v>8</v>
      </c>
      <c r="J46" s="36">
        <v>3</v>
      </c>
      <c r="K46" s="36">
        <v>7</v>
      </c>
      <c r="L46" s="36">
        <v>5</v>
      </c>
      <c r="M46" s="36">
        <v>5</v>
      </c>
      <c r="N46" s="36">
        <v>4</v>
      </c>
      <c r="O46" s="36">
        <v>6</v>
      </c>
      <c r="P46" s="36">
        <v>8</v>
      </c>
      <c r="Q46" s="36">
        <v>6</v>
      </c>
      <c r="R46" s="36">
        <v>6</v>
      </c>
      <c r="S46" s="36">
        <v>6</v>
      </c>
      <c r="T46" s="36">
        <v>9</v>
      </c>
      <c r="U46" s="36">
        <v>8</v>
      </c>
      <c r="V46" s="36">
        <v>3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2</v>
      </c>
      <c r="F48" s="30">
        <f t="shared" si="22"/>
        <v>0</v>
      </c>
      <c r="G48" s="30">
        <f t="shared" si="22"/>
        <v>2</v>
      </c>
      <c r="H48" s="30">
        <f t="shared" si="22"/>
        <v>1</v>
      </c>
      <c r="I48" s="30">
        <f t="shared" si="22"/>
        <v>1</v>
      </c>
      <c r="J48" s="30">
        <f t="shared" si="22"/>
        <v>0</v>
      </c>
      <c r="K48" s="30">
        <f t="shared" si="22"/>
        <v>0</v>
      </c>
      <c r="L48" s="30">
        <f t="shared" si="22"/>
        <v>2</v>
      </c>
      <c r="M48" s="30">
        <f t="shared" si="22"/>
        <v>1</v>
      </c>
      <c r="N48" s="30">
        <f t="shared" si="22"/>
        <v>0</v>
      </c>
      <c r="O48" s="30">
        <f t="shared" si="22"/>
        <v>1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2</v>
      </c>
      <c r="T48" s="30">
        <f t="shared" si="22"/>
        <v>0</v>
      </c>
      <c r="U48" s="30">
        <f t="shared" si="22"/>
        <v>1</v>
      </c>
      <c r="V48" s="30">
        <f t="shared" si="22"/>
        <v>2</v>
      </c>
      <c r="W48" s="30">
        <f>SUM(E48:V48)</f>
        <v>15</v>
      </c>
    </row>
    <row r="49" spans="1:23" ht="12.75">
      <c r="A49" s="32"/>
      <c r="B49" s="33" t="s">
        <v>7</v>
      </c>
      <c r="C49" s="34"/>
      <c r="D49" s="35"/>
      <c r="E49" s="36">
        <v>4</v>
      </c>
      <c r="F49" s="36">
        <v>5</v>
      </c>
      <c r="G49" s="36">
        <v>5</v>
      </c>
      <c r="H49" s="36">
        <v>5</v>
      </c>
      <c r="I49" s="36">
        <v>6</v>
      </c>
      <c r="J49" s="36">
        <v>5</v>
      </c>
      <c r="K49" s="36">
        <v>6</v>
      </c>
      <c r="L49" s="36">
        <v>4</v>
      </c>
      <c r="M49" s="36">
        <v>4</v>
      </c>
      <c r="N49" s="36">
        <v>6</v>
      </c>
      <c r="O49" s="36">
        <v>5</v>
      </c>
      <c r="P49" s="36">
        <v>6</v>
      </c>
      <c r="Q49" s="36">
        <v>7</v>
      </c>
      <c r="R49" s="36">
        <v>11</v>
      </c>
      <c r="S49" s="36">
        <v>4</v>
      </c>
      <c r="T49" s="36">
        <v>10</v>
      </c>
      <c r="U49" s="36">
        <v>5</v>
      </c>
      <c r="V49" s="36">
        <v>3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140"/>
  <sheetViews>
    <sheetView zoomScalePageLayoutView="0" workbookViewId="0" topLeftCell="A1">
      <selection activeCell="W20" sqref="W20"/>
    </sheetView>
  </sheetViews>
  <sheetFormatPr defaultColWidth="12.57421875" defaultRowHeight="12.75"/>
  <cols>
    <col min="1" max="2" width="4.7109375" style="0" customWidth="1"/>
    <col min="3" max="3" width="25.7109375" style="0" customWidth="1"/>
    <col min="4" max="4" width="12.7109375" style="0" customWidth="1"/>
    <col min="5" max="5" width="7.140625" style="0" customWidth="1"/>
    <col min="6" max="6" width="4.28125" style="0" customWidth="1"/>
    <col min="7" max="7" width="4.00390625" style="0" customWidth="1"/>
    <col min="8" max="8" width="4.28125" style="0" hidden="1" customWidth="1"/>
    <col min="9" max="9" width="23.00390625" style="0" customWidth="1"/>
    <col min="10" max="10" width="12.7109375" style="0" customWidth="1"/>
    <col min="11" max="11" width="7.140625" style="0" customWidth="1"/>
    <col min="12" max="13" width="3.7109375" style="0" customWidth="1"/>
    <col min="14" max="14" width="18.7109375" style="0" bestFit="1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14062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63" t="s">
        <v>74</v>
      </c>
      <c r="D2" s="64"/>
      <c r="I2" s="63" t="s">
        <v>75</v>
      </c>
      <c r="J2" s="63"/>
      <c r="K2" s="63"/>
      <c r="L2" s="63"/>
      <c r="M2" s="63"/>
      <c r="N2" s="63"/>
      <c r="X2" s="53"/>
    </row>
    <row r="3" spans="3:4" ht="12.75">
      <c r="C3" t="s">
        <v>25</v>
      </c>
      <c r="D3" s="50"/>
    </row>
    <row r="4" spans="3:4" ht="12.75">
      <c r="C4" s="57" t="s">
        <v>98</v>
      </c>
      <c r="D4" s="50"/>
    </row>
    <row r="5" spans="5:20" ht="15.75">
      <c r="E5" s="59" t="s">
        <v>100</v>
      </c>
      <c r="F5" s="51"/>
      <c r="G5" s="51"/>
      <c r="H5" s="51"/>
      <c r="I5" s="51"/>
      <c r="J5" s="51"/>
      <c r="K5" s="51"/>
      <c r="L5" s="51"/>
      <c r="M5" s="51"/>
      <c r="T5" s="48"/>
    </row>
    <row r="6" ht="12.75">
      <c r="D6" s="48"/>
    </row>
    <row r="7" ht="12.75">
      <c r="D7" s="48"/>
    </row>
    <row r="8" spans="3:9" ht="12.75">
      <c r="C8" s="84" t="s">
        <v>35</v>
      </c>
      <c r="D8" s="48"/>
      <c r="I8" s="84" t="s">
        <v>34</v>
      </c>
    </row>
    <row r="9" ht="13.5" thickBot="1"/>
    <row r="10" spans="3:15" ht="13.5" thickBot="1">
      <c r="C10" s="126" t="s">
        <v>18</v>
      </c>
      <c r="D10" s="126" t="s">
        <v>19</v>
      </c>
      <c r="E10" s="126" t="s">
        <v>20</v>
      </c>
      <c r="I10" s="126" t="s">
        <v>18</v>
      </c>
      <c r="J10" s="126" t="s">
        <v>19</v>
      </c>
      <c r="K10" s="126" t="s">
        <v>20</v>
      </c>
      <c r="N10" s="61"/>
      <c r="O10" s="56"/>
    </row>
    <row r="11" spans="3:15" ht="13.5" thickBot="1">
      <c r="C11" s="126"/>
      <c r="D11" s="126"/>
      <c r="E11" s="126"/>
      <c r="I11" s="126"/>
      <c r="J11" s="126"/>
      <c r="K11" s="126"/>
      <c r="N11" s="66"/>
      <c r="O11" s="56"/>
    </row>
    <row r="12" spans="3:15" ht="13.5" customHeight="1" thickBot="1">
      <c r="C12" s="58" t="s">
        <v>43</v>
      </c>
      <c r="D12" s="54">
        <v>78</v>
      </c>
      <c r="E12" s="52">
        <v>1</v>
      </c>
      <c r="I12" s="58" t="s">
        <v>44</v>
      </c>
      <c r="J12" s="56">
        <v>95</v>
      </c>
      <c r="K12" s="52">
        <v>1</v>
      </c>
      <c r="N12" s="61"/>
      <c r="O12" s="56"/>
    </row>
    <row r="13" spans="3:15" ht="13.5" thickBot="1">
      <c r="C13" s="58" t="s">
        <v>77</v>
      </c>
      <c r="D13" s="56">
        <v>51</v>
      </c>
      <c r="E13" s="47">
        <v>2</v>
      </c>
      <c r="I13" s="58" t="s">
        <v>77</v>
      </c>
      <c r="J13" s="56">
        <v>87</v>
      </c>
      <c r="K13" s="47">
        <v>2</v>
      </c>
      <c r="N13" s="66"/>
      <c r="O13" s="56"/>
    </row>
    <row r="14" spans="1:15" ht="13.5" thickBot="1">
      <c r="A14" t="s">
        <v>7</v>
      </c>
      <c r="C14" s="58" t="s">
        <v>44</v>
      </c>
      <c r="D14" s="99">
        <v>50</v>
      </c>
      <c r="E14" s="47">
        <v>3</v>
      </c>
      <c r="I14" s="55" t="s">
        <v>45</v>
      </c>
      <c r="J14" s="99">
        <v>84</v>
      </c>
      <c r="K14" s="47">
        <v>3</v>
      </c>
      <c r="N14" s="66"/>
      <c r="O14" s="56"/>
    </row>
    <row r="15" spans="3:15" ht="13.5" thickBot="1">
      <c r="C15" s="55" t="s">
        <v>93</v>
      </c>
      <c r="D15" s="56">
        <v>46</v>
      </c>
      <c r="E15" s="49">
        <v>4</v>
      </c>
      <c r="I15" s="58" t="s">
        <v>57</v>
      </c>
      <c r="J15" s="56">
        <v>84</v>
      </c>
      <c r="K15" s="49">
        <v>4</v>
      </c>
      <c r="N15" s="66"/>
      <c r="O15" s="56"/>
    </row>
    <row r="16" spans="3:15" ht="13.5" thickBot="1">
      <c r="C16" s="55" t="s">
        <v>45</v>
      </c>
      <c r="D16" s="56">
        <v>44</v>
      </c>
      <c r="E16" s="47">
        <v>5</v>
      </c>
      <c r="I16" s="58" t="s">
        <v>43</v>
      </c>
      <c r="J16" s="56">
        <v>81</v>
      </c>
      <c r="K16" s="47">
        <v>5</v>
      </c>
      <c r="N16" s="66"/>
      <c r="O16" s="56"/>
    </row>
    <row r="17" spans="3:11" ht="13.5" thickBot="1">
      <c r="C17" s="58" t="s">
        <v>57</v>
      </c>
      <c r="D17" s="56">
        <v>43</v>
      </c>
      <c r="E17" s="47">
        <v>6</v>
      </c>
      <c r="F17" s="48"/>
      <c r="G17" s="48"/>
      <c r="H17" s="48"/>
      <c r="I17" s="55" t="s">
        <v>93</v>
      </c>
      <c r="J17" s="56">
        <v>76</v>
      </c>
      <c r="K17" s="47">
        <v>6</v>
      </c>
    </row>
    <row r="18" spans="3:11" ht="13.5" customHeight="1" thickBot="1">
      <c r="C18" s="58" t="s">
        <v>78</v>
      </c>
      <c r="D18" s="56">
        <v>26</v>
      </c>
      <c r="E18" s="49">
        <v>7</v>
      </c>
      <c r="I18" s="58" t="s">
        <v>78</v>
      </c>
      <c r="J18" s="56">
        <v>69</v>
      </c>
      <c r="K18" s="49">
        <v>7</v>
      </c>
    </row>
    <row r="19" spans="3:11" ht="13.5" thickBot="1">
      <c r="C19" s="55"/>
      <c r="D19" s="56"/>
      <c r="E19" s="47">
        <v>8</v>
      </c>
      <c r="I19" s="55"/>
      <c r="J19" s="56"/>
      <c r="K19" s="47">
        <v>8</v>
      </c>
    </row>
    <row r="20" spans="1:11" ht="13.5" thickBot="1">
      <c r="A20" t="s">
        <v>7</v>
      </c>
      <c r="C20" s="58" t="s">
        <v>7</v>
      </c>
      <c r="D20" s="56" t="s">
        <v>7</v>
      </c>
      <c r="E20" s="47">
        <v>9</v>
      </c>
      <c r="I20" s="58" t="s">
        <v>7</v>
      </c>
      <c r="J20" s="56" t="s">
        <v>7</v>
      </c>
      <c r="K20" s="65">
        <v>9</v>
      </c>
    </row>
    <row r="21" spans="1:11" ht="12.75">
      <c r="A21" t="s">
        <v>7</v>
      </c>
      <c r="C21" s="97" t="s">
        <v>7</v>
      </c>
      <c r="D21" s="69" t="s">
        <v>7</v>
      </c>
      <c r="E21" s="60" t="s">
        <v>7</v>
      </c>
      <c r="I21" s="97" t="s">
        <v>7</v>
      </c>
      <c r="J21" s="69" t="s">
        <v>7</v>
      </c>
      <c r="K21" s="70" t="s">
        <v>7</v>
      </c>
    </row>
    <row r="22" spans="3:11" ht="12.75">
      <c r="C22" s="66" t="s">
        <v>7</v>
      </c>
      <c r="D22" s="54" t="s">
        <v>7</v>
      </c>
      <c r="E22" s="60" t="s">
        <v>7</v>
      </c>
      <c r="I22" s="66" t="s">
        <v>7</v>
      </c>
      <c r="J22" s="54" t="s">
        <v>7</v>
      </c>
      <c r="K22" s="60" t="s">
        <v>21</v>
      </c>
    </row>
    <row r="23" spans="3:11" ht="12.75">
      <c r="C23" s="66" t="s">
        <v>7</v>
      </c>
      <c r="D23" s="54" t="s">
        <v>7</v>
      </c>
      <c r="E23" s="60" t="s">
        <v>7</v>
      </c>
      <c r="I23" s="66" t="s">
        <v>7</v>
      </c>
      <c r="J23" s="54" t="s">
        <v>7</v>
      </c>
      <c r="K23" s="60" t="s">
        <v>7</v>
      </c>
    </row>
    <row r="24" spans="3:29" ht="13.5" customHeight="1">
      <c r="C24" s="66" t="s">
        <v>7</v>
      </c>
      <c r="D24" s="54" t="s">
        <v>7</v>
      </c>
      <c r="E24" s="60" t="s">
        <v>7</v>
      </c>
      <c r="I24" s="66" t="s">
        <v>7</v>
      </c>
      <c r="J24" s="54" t="s">
        <v>7</v>
      </c>
      <c r="K24" s="60" t="s">
        <v>21</v>
      </c>
      <c r="Y24" s="57" t="s">
        <v>7</v>
      </c>
      <c r="AA24" s="48"/>
      <c r="AB24" s="48"/>
      <c r="AC24" s="48"/>
    </row>
    <row r="25" spans="25:29" ht="12.75">
      <c r="Y25" s="57" t="s">
        <v>7</v>
      </c>
      <c r="AA25" s="66"/>
      <c r="AB25" s="54"/>
      <c r="AC25" s="60" t="s">
        <v>7</v>
      </c>
    </row>
    <row r="26" spans="1:29" ht="12.75">
      <c r="A26" t="s">
        <v>7</v>
      </c>
      <c r="Y26" s="57" t="s">
        <v>7</v>
      </c>
      <c r="AA26" s="66"/>
      <c r="AB26" s="56"/>
      <c r="AC26" s="60" t="s">
        <v>7</v>
      </c>
    </row>
    <row r="27" ht="12.75">
      <c r="Y27" s="57" t="s">
        <v>7</v>
      </c>
    </row>
    <row r="28" spans="1:25" ht="12.75">
      <c r="A28" t="s">
        <v>7</v>
      </c>
      <c r="Y28" s="57" t="s">
        <v>7</v>
      </c>
    </row>
    <row r="29" ht="14.25" customHeight="1">
      <c r="Y29" s="57" t="s">
        <v>7</v>
      </c>
    </row>
    <row r="30" ht="17.25" customHeight="1">
      <c r="A30" t="s">
        <v>7</v>
      </c>
    </row>
    <row r="31" ht="17.25" customHeight="1"/>
    <row r="32" ht="12.75">
      <c r="A32" t="s">
        <v>7</v>
      </c>
    </row>
    <row r="33" ht="15.75" customHeight="1"/>
    <row r="35" ht="12.75">
      <c r="AD35" s="48"/>
    </row>
    <row r="36" ht="15.75" customHeight="1">
      <c r="AD36" s="48"/>
    </row>
    <row r="38" ht="12.75">
      <c r="A38" t="s">
        <v>7</v>
      </c>
    </row>
    <row r="39" ht="15.75" customHeight="1"/>
    <row r="42" ht="13.5" customHeight="1"/>
    <row r="44" ht="12.75">
      <c r="A44" t="s">
        <v>7</v>
      </c>
    </row>
    <row r="48" ht="13.5" customHeight="1"/>
    <row r="50" ht="12.75">
      <c r="A50" t="s">
        <v>7</v>
      </c>
    </row>
    <row r="54" ht="13.5" customHeight="1"/>
    <row r="56" ht="12.75">
      <c r="A56" t="s">
        <v>7</v>
      </c>
    </row>
    <row r="60" ht="12.75" customHeight="1"/>
    <row r="62" ht="12.75">
      <c r="A62" t="s">
        <v>7</v>
      </c>
    </row>
    <row r="66" ht="13.5" customHeight="1"/>
    <row r="68" ht="12.75">
      <c r="A68" t="s">
        <v>7</v>
      </c>
    </row>
    <row r="72" ht="13.5" customHeight="1"/>
    <row r="74" ht="12.75">
      <c r="A74" t="s">
        <v>7</v>
      </c>
    </row>
    <row r="78" ht="13.5" customHeight="1"/>
    <row r="79" ht="18" customHeight="1"/>
    <row r="80" ht="12.75">
      <c r="A80" t="s">
        <v>7</v>
      </c>
    </row>
    <row r="84" ht="13.5" customHeight="1"/>
    <row r="86" ht="12.75">
      <c r="A86" t="s">
        <v>7</v>
      </c>
    </row>
    <row r="90" ht="13.5" customHeight="1"/>
    <row r="92" ht="12.75">
      <c r="A92" t="s">
        <v>7</v>
      </c>
    </row>
    <row r="96" ht="13.5" customHeight="1"/>
    <row r="98" ht="12.75">
      <c r="A98" s="57" t="s">
        <v>7</v>
      </c>
    </row>
    <row r="104" ht="12.75">
      <c r="A104" s="57" t="s">
        <v>7</v>
      </c>
    </row>
    <row r="110" ht="12.75">
      <c r="A110" s="57" t="s">
        <v>7</v>
      </c>
    </row>
    <row r="116" ht="12.75">
      <c r="A116" s="57" t="s">
        <v>7</v>
      </c>
    </row>
    <row r="122" ht="12.75">
      <c r="A122" s="57" t="s">
        <v>7</v>
      </c>
    </row>
    <row r="128" ht="12.75">
      <c r="A128" s="57" t="s">
        <v>7</v>
      </c>
    </row>
    <row r="134" ht="12.75">
      <c r="A134" s="57" t="s">
        <v>7</v>
      </c>
    </row>
    <row r="140" ht="12.75">
      <c r="A140" s="57" t="s">
        <v>7</v>
      </c>
    </row>
    <row r="144" ht="13.5" customHeight="1"/>
  </sheetData>
  <sheetProtection/>
  <mergeCells count="6">
    <mergeCell ref="E10:E11"/>
    <mergeCell ref="I10:I11"/>
    <mergeCell ref="J10:J11"/>
    <mergeCell ref="K10:K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T95"/>
  <sheetViews>
    <sheetView tabSelected="1" zoomScale="88" zoomScaleNormal="88" workbookViewId="0" topLeftCell="A1">
      <selection activeCell="I18" sqref="I18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35.7109375" style="0" customWidth="1"/>
    <col min="4" max="4" width="13.7109375" style="0" customWidth="1"/>
    <col min="5" max="5" width="8.8515625" style="0" customWidth="1"/>
    <col min="6" max="6" width="11.00390625" style="0" customWidth="1"/>
    <col min="7" max="7" width="5.140625" style="0" customWidth="1"/>
    <col min="8" max="8" width="35.7109375" style="0" customWidth="1"/>
    <col min="9" max="9" width="13.57421875" style="0" customWidth="1"/>
    <col min="10" max="10" width="9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63" t="s">
        <v>74</v>
      </c>
      <c r="D2" s="64"/>
      <c r="F2" s="63" t="s">
        <v>76</v>
      </c>
      <c r="G2" s="63"/>
      <c r="H2" s="63"/>
    </row>
    <row r="3" spans="3:4" ht="12.75">
      <c r="C3" t="s">
        <v>24</v>
      </c>
      <c r="D3" s="50"/>
    </row>
    <row r="4" spans="3:4" ht="12.75">
      <c r="C4" s="57" t="s">
        <v>98</v>
      </c>
      <c r="D4" s="50"/>
    </row>
    <row r="5" spans="5:13" ht="18.75" customHeight="1">
      <c r="E5" s="83" t="s">
        <v>99</v>
      </c>
      <c r="F5" s="83"/>
      <c r="G5" s="83"/>
      <c r="H5" s="83"/>
      <c r="I5" s="51"/>
      <c r="J5" s="51"/>
      <c r="K5" s="51"/>
      <c r="L5" s="51"/>
      <c r="M5" s="51"/>
    </row>
    <row r="8" spans="3:8" ht="15.75">
      <c r="C8" s="84" t="s">
        <v>36</v>
      </c>
      <c r="H8" s="84" t="s">
        <v>37</v>
      </c>
    </row>
    <row r="9" ht="13.5" thickBot="1"/>
    <row r="10" spans="2:10" ht="13.5" customHeight="1" thickBot="1">
      <c r="B10" s="127" t="s">
        <v>7</v>
      </c>
      <c r="C10" s="126" t="s">
        <v>18</v>
      </c>
      <c r="D10" s="126" t="s">
        <v>19</v>
      </c>
      <c r="E10" s="126" t="s">
        <v>20</v>
      </c>
      <c r="F10" s="56" t="s">
        <v>7</v>
      </c>
      <c r="H10" s="126" t="s">
        <v>18</v>
      </c>
      <c r="I10" s="126" t="s">
        <v>19</v>
      </c>
      <c r="J10" s="126" t="s">
        <v>20</v>
      </c>
    </row>
    <row r="11" spans="2:10" ht="13.5" thickBot="1">
      <c r="B11" s="127"/>
      <c r="C11" s="126"/>
      <c r="D11" s="126"/>
      <c r="E11" s="126"/>
      <c r="F11" s="54"/>
      <c r="H11" s="126"/>
      <c r="I11" s="126"/>
      <c r="J11" s="126"/>
    </row>
    <row r="12" spans="2:10" ht="21.75" customHeight="1" thickBot="1">
      <c r="B12" s="127"/>
      <c r="C12" s="58" t="s">
        <v>43</v>
      </c>
      <c r="D12" s="54">
        <v>311</v>
      </c>
      <c r="E12" s="52">
        <v>1</v>
      </c>
      <c r="F12" s="54"/>
      <c r="G12" t="s">
        <v>7</v>
      </c>
      <c r="H12" s="55" t="s">
        <v>45</v>
      </c>
      <c r="I12" s="56">
        <v>444</v>
      </c>
      <c r="J12" s="52">
        <v>1</v>
      </c>
    </row>
    <row r="13" spans="2:10" ht="18" customHeight="1" thickBot="1">
      <c r="B13" s="127"/>
      <c r="C13" s="55" t="s">
        <v>45</v>
      </c>
      <c r="D13" s="56">
        <v>253</v>
      </c>
      <c r="E13" s="47">
        <v>2</v>
      </c>
      <c r="F13" s="54"/>
      <c r="H13" s="58" t="s">
        <v>77</v>
      </c>
      <c r="I13" s="56">
        <v>423</v>
      </c>
      <c r="J13" s="47">
        <v>2</v>
      </c>
    </row>
    <row r="14" spans="2:10" ht="18" customHeight="1" thickBot="1">
      <c r="B14" s="127" t="s">
        <v>7</v>
      </c>
      <c r="C14" s="58" t="s">
        <v>77</v>
      </c>
      <c r="D14" s="99">
        <v>241</v>
      </c>
      <c r="E14" s="67">
        <v>3</v>
      </c>
      <c r="F14" s="56" t="s">
        <v>7</v>
      </c>
      <c r="H14" s="58" t="s">
        <v>44</v>
      </c>
      <c r="I14" s="99">
        <v>422</v>
      </c>
      <c r="J14" s="67">
        <v>3</v>
      </c>
    </row>
    <row r="15" spans="2:15" ht="18" customHeight="1" thickBot="1" thickTop="1">
      <c r="B15" s="127"/>
      <c r="C15" s="58" t="s">
        <v>57</v>
      </c>
      <c r="D15" s="56">
        <v>226</v>
      </c>
      <c r="E15" s="49">
        <v>4</v>
      </c>
      <c r="F15" s="54"/>
      <c r="H15" s="58" t="s">
        <v>57</v>
      </c>
      <c r="I15" s="56">
        <v>401</v>
      </c>
      <c r="J15" s="49">
        <v>4</v>
      </c>
      <c r="L15" t="s">
        <v>21</v>
      </c>
      <c r="M15" s="48"/>
      <c r="N15" s="62"/>
      <c r="O15" s="54"/>
    </row>
    <row r="16" spans="2:15" ht="21.75" customHeight="1" thickBot="1">
      <c r="B16" s="127"/>
      <c r="C16" s="58" t="s">
        <v>44</v>
      </c>
      <c r="D16" s="56">
        <v>205</v>
      </c>
      <c r="E16" s="47">
        <v>5</v>
      </c>
      <c r="F16" s="54"/>
      <c r="H16" s="58" t="s">
        <v>43</v>
      </c>
      <c r="I16" s="56">
        <v>389</v>
      </c>
      <c r="J16" s="47">
        <v>5</v>
      </c>
      <c r="M16" s="48"/>
      <c r="N16" s="62"/>
      <c r="O16" s="56"/>
    </row>
    <row r="17" spans="2:15" ht="21" customHeight="1" thickBot="1">
      <c r="B17" s="127"/>
      <c r="C17" s="55" t="s">
        <v>93</v>
      </c>
      <c r="D17" s="56">
        <v>200</v>
      </c>
      <c r="E17" s="47">
        <v>6</v>
      </c>
      <c r="F17" s="54"/>
      <c r="H17" s="55" t="s">
        <v>93</v>
      </c>
      <c r="I17" s="56">
        <v>321</v>
      </c>
      <c r="J17" s="47">
        <v>6</v>
      </c>
      <c r="M17" s="48"/>
      <c r="N17" s="62"/>
      <c r="O17" s="56"/>
    </row>
    <row r="18" spans="3:15" ht="18" customHeight="1" thickBot="1">
      <c r="C18" s="58" t="s">
        <v>78</v>
      </c>
      <c r="D18" s="56">
        <v>158</v>
      </c>
      <c r="E18" s="47">
        <v>7</v>
      </c>
      <c r="H18" s="58" t="s">
        <v>78</v>
      </c>
      <c r="I18" s="56">
        <v>307</v>
      </c>
      <c r="J18" s="47">
        <v>7</v>
      </c>
      <c r="M18" s="48"/>
      <c r="N18" s="62"/>
      <c r="O18" s="56"/>
    </row>
    <row r="19" spans="3:15" ht="18" customHeight="1" thickBot="1">
      <c r="C19" s="58" t="s">
        <v>7</v>
      </c>
      <c r="D19" s="71" t="s">
        <v>7</v>
      </c>
      <c r="E19" s="47">
        <v>8</v>
      </c>
      <c r="H19" s="58" t="s">
        <v>7</v>
      </c>
      <c r="I19" s="71" t="s">
        <v>7</v>
      </c>
      <c r="J19" s="47">
        <v>8</v>
      </c>
      <c r="M19" s="48"/>
      <c r="N19" s="61"/>
      <c r="O19" s="60"/>
    </row>
    <row r="20" spans="3:10" ht="18" customHeight="1" thickBot="1">
      <c r="C20" s="58" t="s">
        <v>7</v>
      </c>
      <c r="D20" s="60" t="s">
        <v>7</v>
      </c>
      <c r="E20" s="65">
        <v>9</v>
      </c>
      <c r="H20" s="58" t="s">
        <v>7</v>
      </c>
      <c r="I20" s="60" t="s">
        <v>7</v>
      </c>
      <c r="J20" s="65">
        <v>9</v>
      </c>
    </row>
    <row r="21" spans="3:10" ht="18" customHeight="1">
      <c r="C21" s="68" t="s">
        <v>7</v>
      </c>
      <c r="D21" s="96" t="s">
        <v>7</v>
      </c>
      <c r="E21" s="70" t="s">
        <v>7</v>
      </c>
      <c r="H21" s="68" t="s">
        <v>7</v>
      </c>
      <c r="I21" s="96" t="s">
        <v>7</v>
      </c>
      <c r="J21" s="70" t="s">
        <v>7</v>
      </c>
    </row>
    <row r="22" spans="3:10" ht="19.5" customHeight="1">
      <c r="C22" s="66" t="s">
        <v>7</v>
      </c>
      <c r="D22" s="56" t="s">
        <v>7</v>
      </c>
      <c r="E22" s="60" t="s">
        <v>7</v>
      </c>
      <c r="H22" s="66" t="s">
        <v>7</v>
      </c>
      <c r="I22" s="56" t="s">
        <v>7</v>
      </c>
      <c r="J22" s="60" t="s">
        <v>7</v>
      </c>
    </row>
    <row r="23" spans="3:10" ht="18" customHeight="1">
      <c r="C23" s="66" t="s">
        <v>7</v>
      </c>
      <c r="D23" s="56" t="s">
        <v>7</v>
      </c>
      <c r="E23" s="60" t="s">
        <v>7</v>
      </c>
      <c r="H23" s="66" t="s">
        <v>7</v>
      </c>
      <c r="I23" s="56" t="s">
        <v>7</v>
      </c>
      <c r="J23" s="60" t="s">
        <v>7</v>
      </c>
    </row>
    <row r="24" spans="3:10" ht="18.75" customHeight="1">
      <c r="C24" s="66" t="s">
        <v>7</v>
      </c>
      <c r="D24" s="60" t="s">
        <v>7</v>
      </c>
      <c r="E24" s="60" t="s">
        <v>7</v>
      </c>
      <c r="H24" s="66" t="s">
        <v>7</v>
      </c>
      <c r="I24" s="60" t="s">
        <v>7</v>
      </c>
      <c r="J24" s="60" t="s">
        <v>7</v>
      </c>
    </row>
    <row r="25" spans="8:10" ht="27.75" customHeight="1">
      <c r="H25" s="66" t="s">
        <v>7</v>
      </c>
      <c r="I25" s="60" t="s">
        <v>7</v>
      </c>
      <c r="J25" s="60" t="s">
        <v>7</v>
      </c>
    </row>
    <row r="26" spans="8:10" ht="23.25" customHeight="1">
      <c r="H26" s="66" t="s">
        <v>7</v>
      </c>
      <c r="I26" s="60" t="s">
        <v>7</v>
      </c>
      <c r="J26" s="60" t="s">
        <v>7</v>
      </c>
    </row>
    <row r="27" ht="22.5" customHeight="1"/>
    <row r="28" spans="16:19" ht="22.5" customHeight="1">
      <c r="P28" s="48"/>
      <c r="Q28" s="48"/>
      <c r="R28" s="48"/>
      <c r="S28" s="48"/>
    </row>
    <row r="29" spans="13:19" ht="21" customHeight="1">
      <c r="M29" s="48"/>
      <c r="O29" s="48"/>
      <c r="P29" s="48"/>
      <c r="Q29" s="48"/>
      <c r="R29" s="48"/>
      <c r="S29" s="48"/>
    </row>
    <row r="30" spans="14:20" ht="21" customHeight="1">
      <c r="N30" s="48"/>
      <c r="O30" s="48"/>
      <c r="P30" s="48"/>
      <c r="Q30" s="48"/>
      <c r="R30" s="48"/>
      <c r="S30" s="48"/>
      <c r="T30" s="48"/>
    </row>
    <row r="31" spans="11:20" ht="18" customHeight="1">
      <c r="K31" s="56" t="s">
        <v>7</v>
      </c>
      <c r="O31" s="48"/>
      <c r="P31" s="48"/>
      <c r="Q31" s="48"/>
      <c r="R31" s="48"/>
      <c r="S31" s="48"/>
      <c r="T31" s="48"/>
    </row>
    <row r="32" spans="11:20" ht="18" customHeight="1">
      <c r="K32" s="56" t="s">
        <v>7</v>
      </c>
      <c r="O32" s="48"/>
      <c r="P32" s="48"/>
      <c r="Q32" s="48"/>
      <c r="R32" s="48"/>
      <c r="S32" s="48" t="s">
        <v>7</v>
      </c>
      <c r="T32" s="48"/>
    </row>
    <row r="33" spans="11:18" ht="18" customHeight="1">
      <c r="K33" s="56" t="s">
        <v>7</v>
      </c>
      <c r="O33" s="48"/>
      <c r="P33" s="48"/>
      <c r="R33" s="48"/>
    </row>
    <row r="34" ht="18" customHeight="1">
      <c r="K34" s="60" t="s">
        <v>7</v>
      </c>
    </row>
    <row r="35" ht="18" customHeight="1"/>
    <row r="36" ht="18" customHeight="1"/>
    <row r="37" ht="18" customHeight="1">
      <c r="T37" s="4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0.25" customHeight="1"/>
    <row r="46" ht="20.2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6.5" customHeight="1"/>
    <row r="68" ht="18.75" customHeight="1"/>
    <row r="69" ht="17.25" customHeight="1"/>
    <row r="70" ht="16.5" customHeight="1"/>
    <row r="71" ht="18.75" customHeight="1"/>
    <row r="72" ht="16.5" customHeight="1"/>
    <row r="73" ht="16.5" customHeight="1"/>
    <row r="74" ht="16.5" customHeight="1"/>
    <row r="75" ht="20.25" customHeight="1"/>
    <row r="76" ht="15.75" customHeight="1"/>
    <row r="77" ht="15" customHeight="1"/>
    <row r="78" ht="17.25" customHeight="1"/>
    <row r="79" ht="15" customHeight="1"/>
    <row r="80" ht="12.75" customHeight="1"/>
    <row r="95" ht="12.75">
      <c r="H95" s="48"/>
    </row>
    <row r="102" ht="13.5" customHeight="1"/>
    <row r="150" ht="13.5" customHeight="1"/>
  </sheetData>
  <sheetProtection/>
  <mergeCells count="8">
    <mergeCell ref="B14:B17"/>
    <mergeCell ref="B10:B13"/>
    <mergeCell ref="E10:E11"/>
    <mergeCell ref="I10:I11"/>
    <mergeCell ref="J10:J11"/>
    <mergeCell ref="H10:H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J70" sqref="J70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7</v>
      </c>
      <c r="C6" s="29">
        <v>36</v>
      </c>
      <c r="D6" s="30">
        <f>IF(C6="ZK",#REF!,ROUND(SUM(C6*$A$2/$C$2-($W$2-$B$2)),0))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11</v>
      </c>
      <c r="F7" s="13">
        <v>11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11</v>
      </c>
      <c r="N7" s="13">
        <v>11</v>
      </c>
      <c r="O7" s="13">
        <v>11</v>
      </c>
      <c r="P7" s="13">
        <v>11</v>
      </c>
      <c r="Q7" s="13">
        <v>11</v>
      </c>
      <c r="R7" s="13">
        <v>11</v>
      </c>
      <c r="S7" s="13">
        <v>11</v>
      </c>
      <c r="T7" s="13">
        <v>11</v>
      </c>
      <c r="U7" s="13">
        <v>11</v>
      </c>
      <c r="V7" s="13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7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3" t="s">
        <v>7</v>
      </c>
      <c r="Z9" s="108" t="s">
        <v>7</v>
      </c>
      <c r="AA9" s="107" t="s">
        <v>7</v>
      </c>
      <c r="AB9" s="108" t="s">
        <v>7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7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7" t="s">
        <v>7</v>
      </c>
      <c r="Z12" s="114" t="s">
        <v>7</v>
      </c>
      <c r="AA12" s="107" t="s">
        <v>7</v>
      </c>
      <c r="AB12" s="108" t="s">
        <v>7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7</v>
      </c>
      <c r="C15" s="29">
        <v>36</v>
      </c>
      <c r="D15" s="30">
        <f>IF(C15="ZK",#REF!,ROUND(SUM(C15*$A$2/$C$2-($W$2-$B$2)),0))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07" t="s">
        <v>7</v>
      </c>
      <c r="Z15" s="108" t="s">
        <v>7</v>
      </c>
      <c r="AA15" s="107" t="s">
        <v>7</v>
      </c>
      <c r="AB15" s="108" t="s">
        <v>7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7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 t="s">
        <v>7</v>
      </c>
      <c r="AB18" s="108" t="s">
        <v>7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 t="s">
        <v>7</v>
      </c>
      <c r="Z25" s="90" t="s">
        <v>7</v>
      </c>
      <c r="AA25" s="81" t="s">
        <v>7</v>
      </c>
      <c r="AB25" s="90" t="s">
        <v>7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7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7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I25" sqref="AI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66</v>
      </c>
      <c r="C6" s="29">
        <v>18.5</v>
      </c>
      <c r="D6" s="30">
        <f>IF(C6="ZK",#REF!,ROUND(SUM(C6*$A$2/$C$2-($W$2-$B$2)),0))</f>
        <v>18</v>
      </c>
      <c r="E6" s="30">
        <f>IF(E7="s",0,IF(E8-E7+E$2&lt;0,0,E8-E7+E$2))</f>
        <v>2</v>
      </c>
      <c r="F6" s="30">
        <f aca="true" t="shared" si="0" ref="F6:V6">IF(F$7="s",0,IF(F8-F7+F$2&lt;0,0,F8-F7+F$2))</f>
        <v>0</v>
      </c>
      <c r="G6" s="30">
        <f t="shared" si="0"/>
        <v>3</v>
      </c>
      <c r="H6" s="30">
        <f t="shared" si="0"/>
        <v>2</v>
      </c>
      <c r="I6" s="30">
        <f t="shared" si="0"/>
        <v>2</v>
      </c>
      <c r="J6" s="30">
        <f t="shared" si="0"/>
        <v>2</v>
      </c>
      <c r="K6" s="30">
        <f t="shared" si="0"/>
        <v>2</v>
      </c>
      <c r="L6" s="30">
        <f t="shared" si="0"/>
        <v>2</v>
      </c>
      <c r="M6" s="30">
        <f t="shared" si="0"/>
        <v>2</v>
      </c>
      <c r="N6" s="30">
        <f t="shared" si="0"/>
        <v>0</v>
      </c>
      <c r="O6" s="30">
        <f t="shared" si="0"/>
        <v>0</v>
      </c>
      <c r="P6" s="30">
        <f t="shared" si="0"/>
        <v>1</v>
      </c>
      <c r="Q6" s="30">
        <f t="shared" si="0"/>
        <v>0</v>
      </c>
      <c r="R6" s="30">
        <f t="shared" si="0"/>
        <v>2</v>
      </c>
      <c r="S6" s="30">
        <f t="shared" si="0"/>
        <v>3</v>
      </c>
      <c r="T6" s="30">
        <f t="shared" si="0"/>
        <v>1</v>
      </c>
      <c r="U6" s="30">
        <f t="shared" si="0"/>
        <v>2</v>
      </c>
      <c r="V6" s="30">
        <f t="shared" si="0"/>
        <v>1</v>
      </c>
      <c r="W6" s="30">
        <f>SUM(E6:V6)</f>
        <v>27</v>
      </c>
      <c r="X6" s="5"/>
      <c r="Y6" s="113" t="s">
        <v>7</v>
      </c>
      <c r="Z6" s="114" t="s">
        <v>7</v>
      </c>
      <c r="AA6" s="113">
        <v>14</v>
      </c>
      <c r="AB6" s="114">
        <v>28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>
        <v>13</v>
      </c>
      <c r="AI6" s="114">
        <v>27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11</v>
      </c>
      <c r="G7" s="98">
        <v>5</v>
      </c>
      <c r="H7" s="98">
        <v>5</v>
      </c>
      <c r="I7" s="98">
        <v>6</v>
      </c>
      <c r="J7" s="98">
        <v>4</v>
      </c>
      <c r="K7" s="98">
        <v>5</v>
      </c>
      <c r="L7" s="98">
        <v>5</v>
      </c>
      <c r="M7" s="98">
        <v>4</v>
      </c>
      <c r="N7" s="98">
        <v>11</v>
      </c>
      <c r="O7" s="98">
        <v>11</v>
      </c>
      <c r="P7" s="98">
        <v>6</v>
      </c>
      <c r="Q7" s="98">
        <v>8</v>
      </c>
      <c r="R7" s="98">
        <v>5</v>
      </c>
      <c r="S7" s="98">
        <v>4</v>
      </c>
      <c r="T7" s="98">
        <v>7</v>
      </c>
      <c r="U7" s="98">
        <v>5</v>
      </c>
      <c r="V7" s="98">
        <v>5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89</v>
      </c>
      <c r="C9" s="29">
        <v>17.5</v>
      </c>
      <c r="D9" s="30">
        <f>IF(C9="ZK",#REF!,ROUND(SUM(C9*$A$2/$C$2-($W$2-$B$2)),0))</f>
        <v>17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3</v>
      </c>
      <c r="I9" s="30">
        <f t="shared" si="2"/>
        <v>1</v>
      </c>
      <c r="J9" s="30">
        <f t="shared" si="2"/>
        <v>2</v>
      </c>
      <c r="K9" s="30">
        <f t="shared" si="2"/>
        <v>2</v>
      </c>
      <c r="L9" s="30">
        <f t="shared" si="2"/>
        <v>1</v>
      </c>
      <c r="M9" s="30">
        <f t="shared" si="2"/>
        <v>3</v>
      </c>
      <c r="N9" s="30">
        <f t="shared" si="2"/>
        <v>1</v>
      </c>
      <c r="O9" s="30">
        <f t="shared" si="2"/>
        <v>2</v>
      </c>
      <c r="P9" s="30">
        <f t="shared" si="2"/>
        <v>2</v>
      </c>
      <c r="Q9" s="30">
        <f t="shared" si="2"/>
        <v>3</v>
      </c>
      <c r="R9" s="30">
        <f t="shared" si="2"/>
        <v>2</v>
      </c>
      <c r="S9" s="30">
        <f t="shared" si="2"/>
        <v>3</v>
      </c>
      <c r="T9" s="30">
        <f t="shared" si="2"/>
        <v>2</v>
      </c>
      <c r="U9" s="30">
        <f t="shared" si="2"/>
        <v>2</v>
      </c>
      <c r="V9" s="30">
        <f t="shared" si="2"/>
        <v>2</v>
      </c>
      <c r="W9" s="30">
        <f>SUM(E9:V9)</f>
        <v>36</v>
      </c>
      <c r="X9" s="5"/>
      <c r="Y9" s="113">
        <v>13</v>
      </c>
      <c r="Z9" s="114">
        <v>28</v>
      </c>
      <c r="AA9" s="107" t="s">
        <v>7</v>
      </c>
      <c r="AB9" s="108" t="s">
        <v>7</v>
      </c>
      <c r="AC9" s="107">
        <v>18</v>
      </c>
      <c r="AD9" s="79"/>
      <c r="AE9" s="108">
        <v>34</v>
      </c>
      <c r="AF9" s="107">
        <v>19</v>
      </c>
      <c r="AG9" s="108">
        <v>36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6</v>
      </c>
      <c r="F10" s="36">
        <v>4</v>
      </c>
      <c r="G10" s="36">
        <v>6</v>
      </c>
      <c r="H10" s="36">
        <v>4</v>
      </c>
      <c r="I10" s="36">
        <v>7</v>
      </c>
      <c r="J10" s="36">
        <v>4</v>
      </c>
      <c r="K10" s="36">
        <v>5</v>
      </c>
      <c r="L10" s="36">
        <v>6</v>
      </c>
      <c r="M10" s="36">
        <v>3</v>
      </c>
      <c r="N10" s="36">
        <v>5</v>
      </c>
      <c r="O10" s="36">
        <v>5</v>
      </c>
      <c r="P10" s="36">
        <v>5</v>
      </c>
      <c r="Q10" s="36">
        <v>5</v>
      </c>
      <c r="R10" s="36">
        <v>5</v>
      </c>
      <c r="S10" s="36">
        <v>4</v>
      </c>
      <c r="T10" s="36">
        <v>6</v>
      </c>
      <c r="U10" s="36">
        <v>5</v>
      </c>
      <c r="V10" s="36">
        <v>4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67</v>
      </c>
      <c r="C12" s="29">
        <v>11.7</v>
      </c>
      <c r="D12" s="30">
        <f>IF(C12="ZK",#REF!,ROUND(SUM(C12*$A$2/$C$2-($W$2-$B$2)),0))</f>
        <v>11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3</v>
      </c>
      <c r="H12" s="30">
        <f t="shared" si="4"/>
        <v>2</v>
      </c>
      <c r="I12" s="30">
        <f t="shared" si="4"/>
        <v>0</v>
      </c>
      <c r="J12" s="30">
        <f t="shared" si="4"/>
        <v>1</v>
      </c>
      <c r="K12" s="30">
        <f t="shared" si="4"/>
        <v>3</v>
      </c>
      <c r="L12" s="30">
        <f t="shared" si="4"/>
        <v>0</v>
      </c>
      <c r="M12" s="30">
        <f t="shared" si="4"/>
        <v>3</v>
      </c>
      <c r="N12" s="30">
        <f t="shared" si="4"/>
        <v>2</v>
      </c>
      <c r="O12" s="30">
        <f t="shared" si="4"/>
        <v>2</v>
      </c>
      <c r="P12" s="30">
        <f t="shared" si="4"/>
        <v>3</v>
      </c>
      <c r="Q12" s="30">
        <f t="shared" si="4"/>
        <v>1</v>
      </c>
      <c r="R12" s="30">
        <f t="shared" si="4"/>
        <v>2</v>
      </c>
      <c r="S12" s="30">
        <f t="shared" si="4"/>
        <v>2</v>
      </c>
      <c r="T12" s="30">
        <f t="shared" si="4"/>
        <v>1</v>
      </c>
      <c r="U12" s="30">
        <f t="shared" si="4"/>
        <v>2</v>
      </c>
      <c r="V12" s="30">
        <f t="shared" si="4"/>
        <v>2</v>
      </c>
      <c r="W12" s="30">
        <f>SUM(E12:V12)</f>
        <v>32</v>
      </c>
      <c r="X12" s="5"/>
      <c r="Y12" s="113">
        <v>19</v>
      </c>
      <c r="Z12" s="114">
        <v>29</v>
      </c>
      <c r="AA12" s="107">
        <v>19</v>
      </c>
      <c r="AB12" s="108">
        <v>27</v>
      </c>
      <c r="AC12" s="107">
        <v>16</v>
      </c>
      <c r="AD12" s="79"/>
      <c r="AE12" s="108">
        <v>24</v>
      </c>
      <c r="AF12" s="107" t="s">
        <v>7</v>
      </c>
      <c r="AG12" s="108" t="s">
        <v>7</v>
      </c>
      <c r="AH12" s="107">
        <v>22</v>
      </c>
      <c r="AI12" s="108">
        <v>32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5</v>
      </c>
      <c r="H13" s="36">
        <v>5</v>
      </c>
      <c r="I13" s="36">
        <v>8</v>
      </c>
      <c r="J13" s="36">
        <v>4</v>
      </c>
      <c r="K13" s="36">
        <v>4</v>
      </c>
      <c r="L13" s="36">
        <v>6</v>
      </c>
      <c r="M13" s="36">
        <v>3</v>
      </c>
      <c r="N13" s="36">
        <v>4</v>
      </c>
      <c r="O13" s="36">
        <v>4</v>
      </c>
      <c r="P13" s="36">
        <v>4</v>
      </c>
      <c r="Q13" s="36">
        <v>6</v>
      </c>
      <c r="R13" s="36">
        <v>5</v>
      </c>
      <c r="S13" s="36">
        <v>4</v>
      </c>
      <c r="T13" s="36">
        <v>7</v>
      </c>
      <c r="U13" s="36">
        <v>5</v>
      </c>
      <c r="V13" s="36">
        <v>4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68</v>
      </c>
      <c r="C15" s="29">
        <v>19.3</v>
      </c>
      <c r="D15" s="30">
        <f>IF(C15="ZK",#REF!,ROUND(SUM(C15*$A$2/$C$2-($W$2-$B$2)),0))</f>
        <v>19</v>
      </c>
      <c r="E15" s="30">
        <f aca="true" t="shared" si="6" ref="E15:V15">IF(E16="s",0,IF(E17-E16+E$2&lt;0,0,E17-E16+E$2))</f>
        <v>0</v>
      </c>
      <c r="F15" s="30">
        <f t="shared" si="6"/>
        <v>1</v>
      </c>
      <c r="G15" s="30">
        <f t="shared" si="6"/>
        <v>3</v>
      </c>
      <c r="H15" s="30">
        <f t="shared" si="6"/>
        <v>1</v>
      </c>
      <c r="I15" s="30">
        <f t="shared" si="6"/>
        <v>3</v>
      </c>
      <c r="J15" s="30">
        <f t="shared" si="6"/>
        <v>0</v>
      </c>
      <c r="K15" s="30">
        <f t="shared" si="6"/>
        <v>2</v>
      </c>
      <c r="L15" s="30">
        <f t="shared" si="6"/>
        <v>2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1</v>
      </c>
      <c r="Q15" s="30">
        <f t="shared" si="6"/>
        <v>1</v>
      </c>
      <c r="R15" s="30">
        <f t="shared" si="6"/>
        <v>2</v>
      </c>
      <c r="S15" s="30">
        <f t="shared" si="6"/>
        <v>2</v>
      </c>
      <c r="T15" s="30">
        <f t="shared" si="6"/>
        <v>1</v>
      </c>
      <c r="U15" s="30">
        <f t="shared" si="6"/>
        <v>2</v>
      </c>
      <c r="V15" s="30">
        <f t="shared" si="6"/>
        <v>1</v>
      </c>
      <c r="W15" s="30">
        <f>SUM(E15:V15)</f>
        <v>27</v>
      </c>
      <c r="X15" s="5"/>
      <c r="Y15" s="113">
        <v>8</v>
      </c>
      <c r="Z15" s="114">
        <v>18</v>
      </c>
      <c r="AA15" s="107">
        <v>7</v>
      </c>
      <c r="AB15" s="108">
        <v>21</v>
      </c>
      <c r="AC15" s="107" t="s">
        <v>7</v>
      </c>
      <c r="AD15" s="79"/>
      <c r="AE15" s="108" t="s">
        <v>7</v>
      </c>
      <c r="AF15" s="107">
        <v>9</v>
      </c>
      <c r="AG15" s="108">
        <v>24</v>
      </c>
      <c r="AH15" s="107">
        <v>10</v>
      </c>
      <c r="AI15" s="108">
        <v>27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7</v>
      </c>
      <c r="F16" s="36">
        <v>5</v>
      </c>
      <c r="G16" s="36">
        <v>5</v>
      </c>
      <c r="H16" s="36">
        <v>6</v>
      </c>
      <c r="I16" s="36">
        <v>5</v>
      </c>
      <c r="J16" s="36">
        <v>11</v>
      </c>
      <c r="K16" s="36">
        <v>6</v>
      </c>
      <c r="L16" s="36">
        <v>5</v>
      </c>
      <c r="M16" s="36">
        <v>4</v>
      </c>
      <c r="N16" s="36">
        <v>5</v>
      </c>
      <c r="O16" s="36">
        <v>6</v>
      </c>
      <c r="P16" s="36">
        <v>6</v>
      </c>
      <c r="Q16" s="36">
        <v>7</v>
      </c>
      <c r="R16" s="36">
        <v>5</v>
      </c>
      <c r="S16" s="36">
        <v>5</v>
      </c>
      <c r="T16" s="36">
        <v>7</v>
      </c>
      <c r="U16" s="36">
        <v>5</v>
      </c>
      <c r="V16" s="36">
        <v>5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69</v>
      </c>
      <c r="C18" s="29">
        <v>13.7</v>
      </c>
      <c r="D18" s="30">
        <f>IF(C18="ZK",#REF!,ROUND(SUM(C18*$A$2/$C$2-($W$2-$B$2)),0))</f>
        <v>13</v>
      </c>
      <c r="E18" s="30">
        <f aca="true" t="shared" si="8" ref="E18:V18">IF(E19="s",0,IF(E20-E19+E$2&lt;0,0,E20-E19+E$2))</f>
        <v>1</v>
      </c>
      <c r="F18" s="30">
        <f t="shared" si="8"/>
        <v>2</v>
      </c>
      <c r="G18" s="30">
        <f t="shared" si="8"/>
        <v>2</v>
      </c>
      <c r="H18" s="30">
        <f t="shared" si="8"/>
        <v>2</v>
      </c>
      <c r="I18" s="30">
        <f t="shared" si="8"/>
        <v>1</v>
      </c>
      <c r="J18" s="30">
        <f t="shared" si="8"/>
        <v>1</v>
      </c>
      <c r="K18" s="30">
        <f t="shared" si="8"/>
        <v>1</v>
      </c>
      <c r="L18" s="30">
        <f t="shared" si="8"/>
        <v>3</v>
      </c>
      <c r="M18" s="30">
        <f t="shared" si="8"/>
        <v>1</v>
      </c>
      <c r="N18" s="30">
        <f t="shared" si="8"/>
        <v>2</v>
      </c>
      <c r="O18" s="30">
        <f t="shared" si="8"/>
        <v>1</v>
      </c>
      <c r="P18" s="30">
        <f t="shared" si="8"/>
        <v>2</v>
      </c>
      <c r="Q18" s="30">
        <f t="shared" si="8"/>
        <v>3</v>
      </c>
      <c r="R18" s="30">
        <f t="shared" si="8"/>
        <v>1</v>
      </c>
      <c r="S18" s="30">
        <f t="shared" si="8"/>
        <v>2</v>
      </c>
      <c r="T18" s="30">
        <f t="shared" si="8"/>
        <v>0</v>
      </c>
      <c r="U18" s="30">
        <f t="shared" si="8"/>
        <v>2</v>
      </c>
      <c r="V18" s="30">
        <f t="shared" si="8"/>
        <v>1</v>
      </c>
      <c r="W18" s="30">
        <f>SUM(E18:V18)</f>
        <v>28</v>
      </c>
      <c r="X18" s="5"/>
      <c r="Y18" s="113" t="s">
        <v>7</v>
      </c>
      <c r="Z18" s="108" t="s">
        <v>7</v>
      </c>
      <c r="AA18" s="107">
        <v>12</v>
      </c>
      <c r="AB18" s="108">
        <v>25</v>
      </c>
      <c r="AC18" s="107">
        <v>17</v>
      </c>
      <c r="AD18" s="79"/>
      <c r="AE18" s="108">
        <v>28</v>
      </c>
      <c r="AF18" s="107">
        <v>13</v>
      </c>
      <c r="AG18" s="108">
        <v>22</v>
      </c>
      <c r="AH18" s="107">
        <v>16</v>
      </c>
      <c r="AI18" s="108">
        <v>28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6</v>
      </c>
      <c r="H19" s="36">
        <v>5</v>
      </c>
      <c r="I19" s="36">
        <v>7</v>
      </c>
      <c r="J19" s="36">
        <v>4</v>
      </c>
      <c r="K19" s="36">
        <v>6</v>
      </c>
      <c r="L19" s="36">
        <v>4</v>
      </c>
      <c r="M19" s="36">
        <v>5</v>
      </c>
      <c r="N19" s="36">
        <v>4</v>
      </c>
      <c r="O19" s="36">
        <v>5</v>
      </c>
      <c r="P19" s="36">
        <v>5</v>
      </c>
      <c r="Q19" s="36">
        <v>5</v>
      </c>
      <c r="R19" s="36">
        <v>6</v>
      </c>
      <c r="S19" s="36">
        <v>4</v>
      </c>
      <c r="T19" s="36">
        <v>8</v>
      </c>
      <c r="U19" s="36">
        <v>5</v>
      </c>
      <c r="V19" s="36">
        <v>5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70</v>
      </c>
      <c r="C21" s="29">
        <v>14.2</v>
      </c>
      <c r="D21" s="30">
        <f>IF(C21="ZK",#REF!,ROUND(SUM(C21*$A$2/$C$2-($W$2-$B$2)),0))</f>
        <v>13</v>
      </c>
      <c r="E21" s="30">
        <f aca="true" t="shared" si="10" ref="E21:V21">IF(E22="s",0,IF(E23-E22+E$2&lt;0,0,E23-E22+E$2))</f>
        <v>1</v>
      </c>
      <c r="F21" s="30">
        <f t="shared" si="10"/>
        <v>1</v>
      </c>
      <c r="G21" s="30">
        <f t="shared" si="10"/>
        <v>3</v>
      </c>
      <c r="H21" s="30">
        <f t="shared" si="10"/>
        <v>3</v>
      </c>
      <c r="I21" s="30">
        <f t="shared" si="10"/>
        <v>3</v>
      </c>
      <c r="J21" s="30">
        <f t="shared" si="10"/>
        <v>2</v>
      </c>
      <c r="K21" s="30">
        <f t="shared" si="10"/>
        <v>3</v>
      </c>
      <c r="L21" s="30">
        <f t="shared" si="10"/>
        <v>2</v>
      </c>
      <c r="M21" s="30">
        <f t="shared" si="10"/>
        <v>1</v>
      </c>
      <c r="N21" s="30">
        <f t="shared" si="10"/>
        <v>2</v>
      </c>
      <c r="O21" s="30">
        <f t="shared" si="10"/>
        <v>2</v>
      </c>
      <c r="P21" s="30">
        <f t="shared" si="10"/>
        <v>2</v>
      </c>
      <c r="Q21" s="30">
        <f t="shared" si="10"/>
        <v>2</v>
      </c>
      <c r="R21" s="30">
        <f t="shared" si="10"/>
        <v>2</v>
      </c>
      <c r="S21" s="30">
        <f t="shared" si="10"/>
        <v>2</v>
      </c>
      <c r="T21" s="30">
        <f t="shared" si="10"/>
        <v>3</v>
      </c>
      <c r="U21" s="30">
        <f t="shared" si="10"/>
        <v>0</v>
      </c>
      <c r="V21" s="30">
        <f t="shared" si="10"/>
        <v>1</v>
      </c>
      <c r="W21" s="30">
        <f>SUM(E21:V21)</f>
        <v>35</v>
      </c>
      <c r="X21" s="5"/>
      <c r="Y21" s="113">
        <v>11</v>
      </c>
      <c r="Z21" s="114">
        <v>20</v>
      </c>
      <c r="AA21" s="113" t="s">
        <v>7</v>
      </c>
      <c r="AB21" s="114" t="s">
        <v>7</v>
      </c>
      <c r="AC21" s="107">
        <v>23</v>
      </c>
      <c r="AD21" s="79"/>
      <c r="AE21" s="108">
        <v>35</v>
      </c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5</v>
      </c>
      <c r="F22" s="36">
        <v>5</v>
      </c>
      <c r="G22" s="36">
        <v>5</v>
      </c>
      <c r="H22" s="36">
        <v>4</v>
      </c>
      <c r="I22" s="36">
        <v>5</v>
      </c>
      <c r="J22" s="36">
        <v>3</v>
      </c>
      <c r="K22" s="36">
        <v>4</v>
      </c>
      <c r="L22" s="36">
        <v>5</v>
      </c>
      <c r="M22" s="36">
        <v>5</v>
      </c>
      <c r="N22" s="36">
        <v>4</v>
      </c>
      <c r="O22" s="36">
        <v>4</v>
      </c>
      <c r="P22" s="36">
        <v>5</v>
      </c>
      <c r="Q22" s="36">
        <v>6</v>
      </c>
      <c r="R22" s="36">
        <v>5</v>
      </c>
      <c r="S22" s="36">
        <v>4</v>
      </c>
      <c r="T22" s="36">
        <v>5</v>
      </c>
      <c r="U22" s="36">
        <v>8</v>
      </c>
      <c r="V22" s="36">
        <v>5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 t="s">
        <v>7</v>
      </c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43</v>
      </c>
      <c r="Z25" s="90">
        <v>77</v>
      </c>
      <c r="AA25" s="81">
        <v>45</v>
      </c>
      <c r="AB25" s="90">
        <v>80</v>
      </c>
      <c r="AC25" s="81">
        <v>58</v>
      </c>
      <c r="AD25" s="82"/>
      <c r="AE25" s="90">
        <v>97</v>
      </c>
      <c r="AF25" s="81">
        <v>41</v>
      </c>
      <c r="AG25" s="90">
        <v>82</v>
      </c>
      <c r="AH25" s="80">
        <v>51</v>
      </c>
      <c r="AI25" s="90">
        <v>87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1" ht="12.75">
      <c r="AE31" s="5" t="s">
        <v>42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66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0</v>
      </c>
      <c r="G33" s="30">
        <f t="shared" si="12"/>
        <v>2</v>
      </c>
      <c r="H33" s="30">
        <f t="shared" si="12"/>
        <v>1</v>
      </c>
      <c r="I33" s="30">
        <f t="shared" si="12"/>
        <v>1</v>
      </c>
      <c r="J33" s="30">
        <f t="shared" si="12"/>
        <v>1</v>
      </c>
      <c r="K33" s="30">
        <f t="shared" si="12"/>
        <v>1</v>
      </c>
      <c r="L33" s="30">
        <f t="shared" si="12"/>
        <v>1</v>
      </c>
      <c r="M33" s="30">
        <f t="shared" si="12"/>
        <v>1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1</v>
      </c>
      <c r="S33" s="30">
        <f t="shared" si="12"/>
        <v>2</v>
      </c>
      <c r="T33" s="30">
        <f t="shared" si="12"/>
        <v>0</v>
      </c>
      <c r="U33" s="30">
        <f t="shared" si="12"/>
        <v>1</v>
      </c>
      <c r="V33" s="30">
        <f t="shared" si="12"/>
        <v>0</v>
      </c>
      <c r="W33" s="30">
        <f>SUM(E33:V33)</f>
        <v>13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11</v>
      </c>
      <c r="G34" s="98">
        <v>5</v>
      </c>
      <c r="H34" s="98">
        <v>5</v>
      </c>
      <c r="I34" s="98">
        <v>6</v>
      </c>
      <c r="J34" s="98">
        <v>4</v>
      </c>
      <c r="K34" s="98">
        <v>5</v>
      </c>
      <c r="L34" s="98">
        <v>5</v>
      </c>
      <c r="M34" s="98">
        <v>4</v>
      </c>
      <c r="N34" s="98">
        <v>11</v>
      </c>
      <c r="O34" s="98">
        <v>11</v>
      </c>
      <c r="P34" s="98">
        <v>6</v>
      </c>
      <c r="Q34" s="98">
        <v>8</v>
      </c>
      <c r="R34" s="98">
        <v>5</v>
      </c>
      <c r="S34" s="98">
        <v>4</v>
      </c>
      <c r="T34" s="98">
        <v>7</v>
      </c>
      <c r="U34" s="98">
        <v>5</v>
      </c>
      <c r="V34" s="98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89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1</v>
      </c>
      <c r="G36" s="30">
        <f t="shared" si="14"/>
        <v>1</v>
      </c>
      <c r="H36" s="30">
        <f t="shared" si="14"/>
        <v>2</v>
      </c>
      <c r="I36" s="30">
        <f t="shared" si="14"/>
        <v>0</v>
      </c>
      <c r="J36" s="30">
        <f t="shared" si="14"/>
        <v>1</v>
      </c>
      <c r="K36" s="30">
        <f t="shared" si="14"/>
        <v>1</v>
      </c>
      <c r="L36" s="30">
        <f t="shared" si="14"/>
        <v>0</v>
      </c>
      <c r="M36" s="30">
        <f t="shared" si="14"/>
        <v>2</v>
      </c>
      <c r="N36" s="30">
        <f t="shared" si="14"/>
        <v>1</v>
      </c>
      <c r="O36" s="30">
        <f t="shared" si="14"/>
        <v>1</v>
      </c>
      <c r="P36" s="30">
        <f t="shared" si="14"/>
        <v>1</v>
      </c>
      <c r="Q36" s="30">
        <f t="shared" si="14"/>
        <v>2</v>
      </c>
      <c r="R36" s="30">
        <f t="shared" si="14"/>
        <v>1</v>
      </c>
      <c r="S36" s="30">
        <f t="shared" si="14"/>
        <v>2</v>
      </c>
      <c r="T36" s="30">
        <f t="shared" si="14"/>
        <v>1</v>
      </c>
      <c r="U36" s="30">
        <f t="shared" si="14"/>
        <v>1</v>
      </c>
      <c r="V36" s="30">
        <f t="shared" si="14"/>
        <v>1</v>
      </c>
      <c r="W36" s="30">
        <f>SUM(E36:V36)</f>
        <v>19</v>
      </c>
    </row>
    <row r="37" spans="1:23" ht="12.75">
      <c r="A37" s="32"/>
      <c r="B37" s="33" t="s">
        <v>7</v>
      </c>
      <c r="C37" s="34"/>
      <c r="D37" s="35"/>
      <c r="E37" s="36">
        <v>6</v>
      </c>
      <c r="F37" s="36">
        <v>4</v>
      </c>
      <c r="G37" s="36">
        <v>6</v>
      </c>
      <c r="H37" s="36">
        <v>4</v>
      </c>
      <c r="I37" s="36">
        <v>7</v>
      </c>
      <c r="J37" s="36">
        <v>4</v>
      </c>
      <c r="K37" s="36">
        <v>5</v>
      </c>
      <c r="L37" s="36">
        <v>6</v>
      </c>
      <c r="M37" s="36">
        <v>3</v>
      </c>
      <c r="N37" s="36">
        <v>5</v>
      </c>
      <c r="O37" s="36">
        <v>5</v>
      </c>
      <c r="P37" s="36">
        <v>5</v>
      </c>
      <c r="Q37" s="36">
        <v>5</v>
      </c>
      <c r="R37" s="36">
        <v>5</v>
      </c>
      <c r="S37" s="36">
        <v>4</v>
      </c>
      <c r="T37" s="36">
        <v>6</v>
      </c>
      <c r="U37" s="36">
        <v>5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67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1</v>
      </c>
      <c r="G39" s="30">
        <f t="shared" si="16"/>
        <v>2</v>
      </c>
      <c r="H39" s="30">
        <f t="shared" si="16"/>
        <v>1</v>
      </c>
      <c r="I39" s="30">
        <f t="shared" si="16"/>
        <v>0</v>
      </c>
      <c r="J39" s="30">
        <f t="shared" si="16"/>
        <v>1</v>
      </c>
      <c r="K39" s="30">
        <f t="shared" si="16"/>
        <v>2</v>
      </c>
      <c r="L39" s="30">
        <f t="shared" si="16"/>
        <v>0</v>
      </c>
      <c r="M39" s="30">
        <f t="shared" si="16"/>
        <v>2</v>
      </c>
      <c r="N39" s="30">
        <f t="shared" si="16"/>
        <v>2</v>
      </c>
      <c r="O39" s="30">
        <f t="shared" si="16"/>
        <v>2</v>
      </c>
      <c r="P39" s="30">
        <f t="shared" si="16"/>
        <v>2</v>
      </c>
      <c r="Q39" s="30">
        <f t="shared" si="16"/>
        <v>1</v>
      </c>
      <c r="R39" s="30">
        <f t="shared" si="16"/>
        <v>1</v>
      </c>
      <c r="S39" s="30">
        <f t="shared" si="16"/>
        <v>2</v>
      </c>
      <c r="T39" s="30">
        <f t="shared" si="16"/>
        <v>0</v>
      </c>
      <c r="U39" s="30">
        <f t="shared" si="16"/>
        <v>1</v>
      </c>
      <c r="V39" s="30">
        <f t="shared" si="16"/>
        <v>1</v>
      </c>
      <c r="W39" s="30">
        <f>SUM(E39:V39)</f>
        <v>22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4</v>
      </c>
      <c r="G40" s="36">
        <v>5</v>
      </c>
      <c r="H40" s="36">
        <v>5</v>
      </c>
      <c r="I40" s="36">
        <v>8</v>
      </c>
      <c r="J40" s="36">
        <v>4</v>
      </c>
      <c r="K40" s="36">
        <v>4</v>
      </c>
      <c r="L40" s="36">
        <v>6</v>
      </c>
      <c r="M40" s="36">
        <v>3</v>
      </c>
      <c r="N40" s="36">
        <v>4</v>
      </c>
      <c r="O40" s="36">
        <v>4</v>
      </c>
      <c r="P40" s="36">
        <v>4</v>
      </c>
      <c r="Q40" s="36">
        <v>6</v>
      </c>
      <c r="R40" s="36">
        <v>5</v>
      </c>
      <c r="S40" s="36">
        <v>4</v>
      </c>
      <c r="T40" s="36">
        <v>7</v>
      </c>
      <c r="U40" s="36">
        <v>5</v>
      </c>
      <c r="V40" s="36">
        <v>4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2</v>
      </c>
      <c r="H42" s="30">
        <f t="shared" si="18"/>
        <v>0</v>
      </c>
      <c r="I42" s="30">
        <f t="shared" si="18"/>
        <v>2</v>
      </c>
      <c r="J42" s="30">
        <f t="shared" si="18"/>
        <v>0</v>
      </c>
      <c r="K42" s="30">
        <f t="shared" si="18"/>
        <v>0</v>
      </c>
      <c r="L42" s="30">
        <f t="shared" si="18"/>
        <v>1</v>
      </c>
      <c r="M42" s="30">
        <f t="shared" si="18"/>
        <v>1</v>
      </c>
      <c r="N42" s="30">
        <f t="shared" si="18"/>
        <v>1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1</v>
      </c>
      <c r="S42" s="30">
        <f t="shared" si="18"/>
        <v>1</v>
      </c>
      <c r="T42" s="30">
        <f t="shared" si="18"/>
        <v>0</v>
      </c>
      <c r="U42" s="30">
        <f t="shared" si="18"/>
        <v>1</v>
      </c>
      <c r="V42" s="30">
        <f t="shared" si="18"/>
        <v>0</v>
      </c>
      <c r="W42" s="30">
        <f>SUM(E42:V42)</f>
        <v>10</v>
      </c>
    </row>
    <row r="43" spans="1:23" ht="12.75">
      <c r="A43" s="32"/>
      <c r="B43" s="33" t="s">
        <v>7</v>
      </c>
      <c r="C43" s="46" t="s">
        <v>7</v>
      </c>
      <c r="D43" s="35"/>
      <c r="E43" s="36">
        <v>7</v>
      </c>
      <c r="F43" s="36">
        <v>5</v>
      </c>
      <c r="G43" s="36">
        <v>5</v>
      </c>
      <c r="H43" s="36">
        <v>6</v>
      </c>
      <c r="I43" s="36">
        <v>5</v>
      </c>
      <c r="J43" s="36">
        <v>11</v>
      </c>
      <c r="K43" s="36">
        <v>6</v>
      </c>
      <c r="L43" s="36">
        <v>5</v>
      </c>
      <c r="M43" s="36">
        <v>4</v>
      </c>
      <c r="N43" s="36">
        <v>5</v>
      </c>
      <c r="O43" s="36">
        <v>6</v>
      </c>
      <c r="P43" s="36">
        <v>6</v>
      </c>
      <c r="Q43" s="36">
        <v>7</v>
      </c>
      <c r="R43" s="36">
        <v>5</v>
      </c>
      <c r="S43" s="36">
        <v>5</v>
      </c>
      <c r="T43" s="36">
        <v>7</v>
      </c>
      <c r="U43" s="36">
        <v>5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69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1</v>
      </c>
      <c r="G45" s="30">
        <f t="shared" si="20"/>
        <v>1</v>
      </c>
      <c r="H45" s="30">
        <f t="shared" si="20"/>
        <v>1</v>
      </c>
      <c r="I45" s="30">
        <f t="shared" si="20"/>
        <v>0</v>
      </c>
      <c r="J45" s="30">
        <f t="shared" si="20"/>
        <v>1</v>
      </c>
      <c r="K45" s="30">
        <f t="shared" si="20"/>
        <v>0</v>
      </c>
      <c r="L45" s="30">
        <f t="shared" si="20"/>
        <v>2</v>
      </c>
      <c r="M45" s="30">
        <f t="shared" si="20"/>
        <v>0</v>
      </c>
      <c r="N45" s="30">
        <f t="shared" si="20"/>
        <v>2</v>
      </c>
      <c r="O45" s="30">
        <f t="shared" si="20"/>
        <v>1</v>
      </c>
      <c r="P45" s="30">
        <f t="shared" si="20"/>
        <v>1</v>
      </c>
      <c r="Q45" s="30">
        <f t="shared" si="20"/>
        <v>2</v>
      </c>
      <c r="R45" s="30">
        <f t="shared" si="20"/>
        <v>0</v>
      </c>
      <c r="S45" s="30">
        <f t="shared" si="20"/>
        <v>2</v>
      </c>
      <c r="T45" s="30">
        <f t="shared" si="20"/>
        <v>0</v>
      </c>
      <c r="U45" s="30">
        <f t="shared" si="20"/>
        <v>1</v>
      </c>
      <c r="V45" s="30">
        <f t="shared" si="20"/>
        <v>0</v>
      </c>
      <c r="W45" s="30">
        <f>SUM(E45:V45)</f>
        <v>16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4</v>
      </c>
      <c r="G46" s="36">
        <v>6</v>
      </c>
      <c r="H46" s="36">
        <v>5</v>
      </c>
      <c r="I46" s="36">
        <v>7</v>
      </c>
      <c r="J46" s="36">
        <v>4</v>
      </c>
      <c r="K46" s="36">
        <v>6</v>
      </c>
      <c r="L46" s="36">
        <v>4</v>
      </c>
      <c r="M46" s="36">
        <v>5</v>
      </c>
      <c r="N46" s="36">
        <v>4</v>
      </c>
      <c r="O46" s="36">
        <v>5</v>
      </c>
      <c r="P46" s="36">
        <v>5</v>
      </c>
      <c r="Q46" s="36">
        <v>5</v>
      </c>
      <c r="R46" s="36">
        <v>6</v>
      </c>
      <c r="S46" s="36">
        <v>4</v>
      </c>
      <c r="T46" s="36">
        <v>8</v>
      </c>
      <c r="U46" s="36">
        <v>5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70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1</v>
      </c>
      <c r="F48" s="30">
        <f t="shared" si="22"/>
        <v>0</v>
      </c>
      <c r="G48" s="30">
        <f t="shared" si="22"/>
        <v>2</v>
      </c>
      <c r="H48" s="30">
        <f t="shared" si="22"/>
        <v>2</v>
      </c>
      <c r="I48" s="30">
        <f t="shared" si="22"/>
        <v>2</v>
      </c>
      <c r="J48" s="30">
        <f t="shared" si="22"/>
        <v>2</v>
      </c>
      <c r="K48" s="30">
        <f t="shared" si="22"/>
        <v>2</v>
      </c>
      <c r="L48" s="30">
        <f t="shared" si="22"/>
        <v>1</v>
      </c>
      <c r="M48" s="30">
        <f t="shared" si="22"/>
        <v>0</v>
      </c>
      <c r="N48" s="30">
        <f t="shared" si="22"/>
        <v>2</v>
      </c>
      <c r="O48" s="30">
        <f t="shared" si="22"/>
        <v>2</v>
      </c>
      <c r="P48" s="30">
        <f t="shared" si="22"/>
        <v>1</v>
      </c>
      <c r="Q48" s="30">
        <f t="shared" si="22"/>
        <v>1</v>
      </c>
      <c r="R48" s="30">
        <f t="shared" si="22"/>
        <v>1</v>
      </c>
      <c r="S48" s="30">
        <f t="shared" si="22"/>
        <v>2</v>
      </c>
      <c r="T48" s="30">
        <f t="shared" si="22"/>
        <v>2</v>
      </c>
      <c r="U48" s="30">
        <f t="shared" si="22"/>
        <v>0</v>
      </c>
      <c r="V48" s="30">
        <f t="shared" si="22"/>
        <v>0</v>
      </c>
      <c r="W48" s="30">
        <f>SUM(E48:V48)</f>
        <v>23</v>
      </c>
    </row>
    <row r="49" spans="1:23" ht="12.75">
      <c r="A49" s="32"/>
      <c r="B49" s="33" t="s">
        <v>7</v>
      </c>
      <c r="C49" s="34"/>
      <c r="D49" s="35"/>
      <c r="E49" s="36">
        <v>5</v>
      </c>
      <c r="F49" s="36">
        <v>5</v>
      </c>
      <c r="G49" s="36">
        <v>5</v>
      </c>
      <c r="H49" s="36">
        <v>4</v>
      </c>
      <c r="I49" s="36">
        <v>5</v>
      </c>
      <c r="J49" s="36">
        <v>3</v>
      </c>
      <c r="K49" s="36">
        <v>4</v>
      </c>
      <c r="L49" s="36">
        <v>5</v>
      </c>
      <c r="M49" s="36">
        <v>5</v>
      </c>
      <c r="N49" s="36">
        <v>4</v>
      </c>
      <c r="O49" s="36">
        <v>4</v>
      </c>
      <c r="P49" s="36">
        <v>5</v>
      </c>
      <c r="Q49" s="36">
        <v>6</v>
      </c>
      <c r="R49" s="36">
        <v>5</v>
      </c>
      <c r="S49" s="36">
        <v>4</v>
      </c>
      <c r="T49" s="36">
        <v>5</v>
      </c>
      <c r="U49" s="36">
        <v>8</v>
      </c>
      <c r="V49" s="36">
        <v>5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6">
      <selection activeCell="AH25" sqref="AH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5.4218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59</v>
      </c>
      <c r="C6" s="29">
        <v>18.6</v>
      </c>
      <c r="D6" s="30">
        <f>IF(C6="ZK",#REF!,ROUND(SUM(C6*$A$2/$C$2-($W$2-$B$2)),0))</f>
        <v>18</v>
      </c>
      <c r="E6" s="30">
        <f>IF(E7="s",0,IF(E8-E7+E$2&lt;0,0,E8-E7+E$2))</f>
        <v>2</v>
      </c>
      <c r="F6" s="30">
        <f aca="true" t="shared" si="0" ref="F6:V6">IF(F$7="s",0,IF(F8-F7+F$2&lt;0,0,F8-F7+F$2))</f>
        <v>3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3</v>
      </c>
      <c r="K6" s="30">
        <f t="shared" si="0"/>
        <v>2</v>
      </c>
      <c r="L6" s="30">
        <f t="shared" si="0"/>
        <v>1</v>
      </c>
      <c r="M6" s="30">
        <f t="shared" si="0"/>
        <v>2</v>
      </c>
      <c r="N6" s="30">
        <f t="shared" si="0"/>
        <v>1</v>
      </c>
      <c r="O6" s="30">
        <f t="shared" si="0"/>
        <v>2</v>
      </c>
      <c r="P6" s="30">
        <f t="shared" si="0"/>
        <v>2</v>
      </c>
      <c r="Q6" s="30">
        <f t="shared" si="0"/>
        <v>1</v>
      </c>
      <c r="R6" s="30">
        <f t="shared" si="0"/>
        <v>2</v>
      </c>
      <c r="S6" s="30">
        <f t="shared" si="0"/>
        <v>1</v>
      </c>
      <c r="T6" s="30">
        <f t="shared" si="0"/>
        <v>0</v>
      </c>
      <c r="U6" s="30">
        <f t="shared" si="0"/>
        <v>2</v>
      </c>
      <c r="V6" s="30">
        <f t="shared" si="0"/>
        <v>2</v>
      </c>
      <c r="W6" s="30">
        <f>SUM(E6:V6)</f>
        <v>26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>
        <v>12</v>
      </c>
      <c r="AI6" s="114">
        <v>26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3</v>
      </c>
      <c r="G7" s="98">
        <v>8</v>
      </c>
      <c r="H7" s="98">
        <v>7</v>
      </c>
      <c r="I7" s="98">
        <v>8</v>
      </c>
      <c r="J7" s="98">
        <v>3</v>
      </c>
      <c r="K7" s="98">
        <v>5</v>
      </c>
      <c r="L7" s="98">
        <v>6</v>
      </c>
      <c r="M7" s="98">
        <v>4</v>
      </c>
      <c r="N7" s="98">
        <v>6</v>
      </c>
      <c r="O7" s="98">
        <v>5</v>
      </c>
      <c r="P7" s="98">
        <v>5</v>
      </c>
      <c r="Q7" s="98">
        <v>7</v>
      </c>
      <c r="R7" s="98">
        <v>5</v>
      </c>
      <c r="S7" s="98">
        <v>6</v>
      </c>
      <c r="T7" s="98">
        <v>11</v>
      </c>
      <c r="U7" s="98">
        <v>5</v>
      </c>
      <c r="V7" s="98">
        <v>4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46</v>
      </c>
      <c r="C9" s="29">
        <v>8.8</v>
      </c>
      <c r="D9" s="30">
        <f>IF(C9="ZK",#REF!,ROUND(SUM(C9*$A$2/$C$2-($W$2-$B$2)),0))</f>
        <v>8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3</v>
      </c>
      <c r="H9" s="30">
        <f t="shared" si="2"/>
        <v>1</v>
      </c>
      <c r="I9" s="30">
        <f t="shared" si="2"/>
        <v>4</v>
      </c>
      <c r="J9" s="30">
        <f t="shared" si="2"/>
        <v>3</v>
      </c>
      <c r="K9" s="30">
        <f t="shared" si="2"/>
        <v>2</v>
      </c>
      <c r="L9" s="30">
        <f t="shared" si="2"/>
        <v>1</v>
      </c>
      <c r="M9" s="30">
        <f t="shared" si="2"/>
        <v>2</v>
      </c>
      <c r="N9" s="30">
        <f t="shared" si="2"/>
        <v>2</v>
      </c>
      <c r="O9" s="30">
        <f t="shared" si="2"/>
        <v>1</v>
      </c>
      <c r="P9" s="30">
        <f t="shared" si="2"/>
        <v>2</v>
      </c>
      <c r="Q9" s="30">
        <f t="shared" si="2"/>
        <v>1</v>
      </c>
      <c r="R9" s="30">
        <f t="shared" si="2"/>
        <v>2</v>
      </c>
      <c r="S9" s="30">
        <f t="shared" si="2"/>
        <v>2</v>
      </c>
      <c r="T9" s="30">
        <f t="shared" si="2"/>
        <v>1</v>
      </c>
      <c r="U9" s="30">
        <f t="shared" si="2"/>
        <v>3</v>
      </c>
      <c r="V9" s="30">
        <f t="shared" si="2"/>
        <v>0</v>
      </c>
      <c r="W9" s="30">
        <f>SUM(E9:V9)</f>
        <v>34</v>
      </c>
      <c r="X9" s="5"/>
      <c r="Y9" s="113">
        <v>19</v>
      </c>
      <c r="Z9" s="114">
        <v>23</v>
      </c>
      <c r="AA9" s="107">
        <v>29</v>
      </c>
      <c r="AB9" s="108">
        <v>36</v>
      </c>
      <c r="AC9" s="107" t="s">
        <v>7</v>
      </c>
      <c r="AD9" s="79"/>
      <c r="AE9" s="108" t="s">
        <v>7</v>
      </c>
      <c r="AF9" s="107">
        <v>18</v>
      </c>
      <c r="AG9" s="108">
        <v>23</v>
      </c>
      <c r="AH9" s="107">
        <v>26</v>
      </c>
      <c r="AI9" s="108">
        <v>34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3</v>
      </c>
      <c r="G10" s="36">
        <v>4</v>
      </c>
      <c r="H10" s="36">
        <v>6</v>
      </c>
      <c r="I10" s="36">
        <v>4</v>
      </c>
      <c r="J10" s="36">
        <v>2</v>
      </c>
      <c r="K10" s="36">
        <v>5</v>
      </c>
      <c r="L10" s="36">
        <v>5</v>
      </c>
      <c r="M10" s="36">
        <v>3</v>
      </c>
      <c r="N10" s="36">
        <v>4</v>
      </c>
      <c r="O10" s="36">
        <v>5</v>
      </c>
      <c r="P10" s="36">
        <v>5</v>
      </c>
      <c r="Q10" s="36">
        <v>6</v>
      </c>
      <c r="R10" s="36">
        <v>5</v>
      </c>
      <c r="S10" s="36">
        <v>4</v>
      </c>
      <c r="T10" s="36">
        <v>7</v>
      </c>
      <c r="U10" s="36">
        <v>4</v>
      </c>
      <c r="V10" s="36">
        <v>11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47</v>
      </c>
      <c r="C12" s="29">
        <v>5.3</v>
      </c>
      <c r="D12" s="30">
        <f>IF(C12="ZK",#REF!,ROUND(SUM(C12*$A$2/$C$2-($W$2-$B$2)),0))</f>
        <v>4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0</v>
      </c>
      <c r="J12" s="30">
        <f t="shared" si="4"/>
        <v>2</v>
      </c>
      <c r="K12" s="30">
        <f t="shared" si="4"/>
        <v>3</v>
      </c>
      <c r="L12" s="30">
        <f t="shared" si="4"/>
        <v>0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1</v>
      </c>
      <c r="Q12" s="30">
        <f t="shared" si="4"/>
        <v>3</v>
      </c>
      <c r="R12" s="30">
        <f t="shared" si="4"/>
        <v>3</v>
      </c>
      <c r="S12" s="30">
        <f t="shared" si="4"/>
        <v>0</v>
      </c>
      <c r="T12" s="30">
        <f t="shared" si="4"/>
        <v>1</v>
      </c>
      <c r="U12" s="30">
        <f t="shared" si="4"/>
        <v>3</v>
      </c>
      <c r="V12" s="30">
        <f t="shared" si="4"/>
        <v>1</v>
      </c>
      <c r="W12" s="30">
        <f>SUM(E12:V12)</f>
        <v>31</v>
      </c>
      <c r="X12" s="5"/>
      <c r="Y12" s="107">
        <v>17</v>
      </c>
      <c r="Z12" s="114">
        <v>20</v>
      </c>
      <c r="AA12" s="107">
        <v>7</v>
      </c>
      <c r="AB12" s="108">
        <v>8</v>
      </c>
      <c r="AC12" s="107">
        <v>18</v>
      </c>
      <c r="AD12" s="79"/>
      <c r="AE12" s="108">
        <v>21</v>
      </c>
      <c r="AF12" s="107" t="s">
        <v>7</v>
      </c>
      <c r="AG12" s="108" t="s">
        <v>7</v>
      </c>
      <c r="AH12" s="107">
        <v>27</v>
      </c>
      <c r="AI12" s="108">
        <v>31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4</v>
      </c>
      <c r="F13" s="36">
        <v>3</v>
      </c>
      <c r="G13" s="36">
        <v>5</v>
      </c>
      <c r="H13" s="36">
        <v>5</v>
      </c>
      <c r="I13" s="36">
        <v>11</v>
      </c>
      <c r="J13" s="36">
        <v>3</v>
      </c>
      <c r="K13" s="36">
        <v>4</v>
      </c>
      <c r="L13" s="36">
        <v>11</v>
      </c>
      <c r="M13" s="36">
        <v>3</v>
      </c>
      <c r="N13" s="36">
        <v>4</v>
      </c>
      <c r="O13" s="36">
        <v>4</v>
      </c>
      <c r="P13" s="36">
        <v>5</v>
      </c>
      <c r="Q13" s="36">
        <v>4</v>
      </c>
      <c r="R13" s="36">
        <v>4</v>
      </c>
      <c r="S13" s="36">
        <v>11</v>
      </c>
      <c r="T13" s="36">
        <v>6</v>
      </c>
      <c r="U13" s="36">
        <v>4</v>
      </c>
      <c r="V13" s="36">
        <v>4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48</v>
      </c>
      <c r="C15" s="29">
        <v>4.8</v>
      </c>
      <c r="D15" s="30">
        <f>IF(C15="ZK",#REF!,ROUND(SUM(C15*$A$2/$C$2-($W$2-$B$2)),0))</f>
        <v>3</v>
      </c>
      <c r="E15" s="30">
        <f aca="true" t="shared" si="6" ref="E15:V15">IF(E16="s",0,IF(E17-E16+E$2&lt;0,0,E17-E16+E$2))</f>
        <v>1</v>
      </c>
      <c r="F15" s="30">
        <f t="shared" si="6"/>
        <v>1</v>
      </c>
      <c r="G15" s="30">
        <f t="shared" si="6"/>
        <v>3</v>
      </c>
      <c r="H15" s="30">
        <f t="shared" si="6"/>
        <v>3</v>
      </c>
      <c r="I15" s="30">
        <f t="shared" si="6"/>
        <v>3</v>
      </c>
      <c r="J15" s="30">
        <f t="shared" si="6"/>
        <v>2</v>
      </c>
      <c r="K15" s="30">
        <f t="shared" si="6"/>
        <v>2</v>
      </c>
      <c r="L15" s="30">
        <f t="shared" si="6"/>
        <v>3</v>
      </c>
      <c r="M15" s="30">
        <f t="shared" si="6"/>
        <v>2</v>
      </c>
      <c r="N15" s="30">
        <f t="shared" si="6"/>
        <v>2</v>
      </c>
      <c r="O15" s="30">
        <f t="shared" si="6"/>
        <v>2</v>
      </c>
      <c r="P15" s="30">
        <f t="shared" si="6"/>
        <v>0</v>
      </c>
      <c r="Q15" s="30">
        <f t="shared" si="6"/>
        <v>1</v>
      </c>
      <c r="R15" s="30">
        <f t="shared" si="6"/>
        <v>0</v>
      </c>
      <c r="S15" s="30">
        <f t="shared" si="6"/>
        <v>1</v>
      </c>
      <c r="T15" s="30">
        <f t="shared" si="6"/>
        <v>0</v>
      </c>
      <c r="U15" s="30">
        <f t="shared" si="6"/>
        <v>4</v>
      </c>
      <c r="V15" s="30">
        <f t="shared" si="6"/>
        <v>1</v>
      </c>
      <c r="W15" s="30">
        <f>SUM(E15:V15)</f>
        <v>31</v>
      </c>
      <c r="X15" s="5"/>
      <c r="Y15" s="113">
        <v>24</v>
      </c>
      <c r="Z15" s="114">
        <v>27</v>
      </c>
      <c r="AA15" s="107">
        <v>25</v>
      </c>
      <c r="AB15" s="108">
        <v>28</v>
      </c>
      <c r="AC15" s="107">
        <v>24</v>
      </c>
      <c r="AD15" s="79"/>
      <c r="AE15" s="108">
        <v>26</v>
      </c>
      <c r="AF15" s="107">
        <v>29</v>
      </c>
      <c r="AG15" s="108">
        <v>31</v>
      </c>
      <c r="AH15" s="107">
        <v>28</v>
      </c>
      <c r="AI15" s="108">
        <v>31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4</v>
      </c>
      <c r="H16" s="36">
        <v>4</v>
      </c>
      <c r="I16" s="36">
        <v>4</v>
      </c>
      <c r="J16" s="36">
        <v>3</v>
      </c>
      <c r="K16" s="36">
        <v>5</v>
      </c>
      <c r="L16" s="36">
        <v>3</v>
      </c>
      <c r="M16" s="36">
        <v>3</v>
      </c>
      <c r="N16" s="36">
        <v>4</v>
      </c>
      <c r="O16" s="36">
        <v>4</v>
      </c>
      <c r="P16" s="36">
        <v>6</v>
      </c>
      <c r="Q16" s="36">
        <v>6</v>
      </c>
      <c r="R16" s="36">
        <v>6</v>
      </c>
      <c r="S16" s="36">
        <v>5</v>
      </c>
      <c r="T16" s="36">
        <v>7</v>
      </c>
      <c r="U16" s="36">
        <v>3</v>
      </c>
      <c r="V16" s="36">
        <v>4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58</v>
      </c>
      <c r="C18" s="29">
        <v>15.4</v>
      </c>
      <c r="D18" s="30">
        <f>IF(C18="ZK",#REF!,ROUND(SUM(C18*$A$2/$C$2-($W$2-$B$2)),0))</f>
        <v>15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0</v>
      </c>
      <c r="H18" s="30">
        <f t="shared" si="8"/>
        <v>2</v>
      </c>
      <c r="I18" s="30">
        <f t="shared" si="8"/>
        <v>0</v>
      </c>
      <c r="J18" s="30">
        <f t="shared" si="8"/>
        <v>2</v>
      </c>
      <c r="K18" s="30">
        <f t="shared" si="8"/>
        <v>1</v>
      </c>
      <c r="L18" s="30">
        <f t="shared" si="8"/>
        <v>2</v>
      </c>
      <c r="M18" s="30">
        <f t="shared" si="8"/>
        <v>1</v>
      </c>
      <c r="N18" s="30">
        <f t="shared" si="8"/>
        <v>0</v>
      </c>
      <c r="O18" s="30">
        <f t="shared" si="8"/>
        <v>1</v>
      </c>
      <c r="P18" s="30">
        <f t="shared" si="8"/>
        <v>1</v>
      </c>
      <c r="Q18" s="30">
        <f t="shared" si="8"/>
        <v>2</v>
      </c>
      <c r="R18" s="30">
        <f t="shared" si="8"/>
        <v>3</v>
      </c>
      <c r="S18" s="30">
        <f t="shared" si="8"/>
        <v>0</v>
      </c>
      <c r="T18" s="30">
        <f t="shared" si="8"/>
        <v>2</v>
      </c>
      <c r="U18" s="30">
        <f t="shared" si="8"/>
        <v>1</v>
      </c>
      <c r="V18" s="30">
        <f t="shared" si="8"/>
        <v>2</v>
      </c>
      <c r="W18" s="30">
        <f>SUM(E18:V18)</f>
        <v>24</v>
      </c>
      <c r="X18" s="5"/>
      <c r="Y18" s="107" t="s">
        <v>7</v>
      </c>
      <c r="Z18" s="108" t="s">
        <v>7</v>
      </c>
      <c r="AA18" s="107">
        <v>7</v>
      </c>
      <c r="AB18" s="108">
        <v>17</v>
      </c>
      <c r="AC18" s="107">
        <v>12</v>
      </c>
      <c r="AD18" s="79"/>
      <c r="AE18" s="108">
        <v>24</v>
      </c>
      <c r="AF18" s="107">
        <v>11</v>
      </c>
      <c r="AG18" s="108">
        <v>24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8</v>
      </c>
      <c r="H19" s="36">
        <v>5</v>
      </c>
      <c r="I19" s="36">
        <v>11</v>
      </c>
      <c r="J19" s="36">
        <v>3</v>
      </c>
      <c r="K19" s="36">
        <v>6</v>
      </c>
      <c r="L19" s="36">
        <v>5</v>
      </c>
      <c r="M19" s="36">
        <v>5</v>
      </c>
      <c r="N19" s="36">
        <v>11</v>
      </c>
      <c r="O19" s="36">
        <v>6</v>
      </c>
      <c r="P19" s="36">
        <v>6</v>
      </c>
      <c r="Q19" s="36">
        <v>6</v>
      </c>
      <c r="R19" s="36">
        <v>4</v>
      </c>
      <c r="S19" s="36">
        <v>11</v>
      </c>
      <c r="T19" s="36">
        <v>6</v>
      </c>
      <c r="U19" s="36">
        <v>6</v>
      </c>
      <c r="V19" s="36">
        <v>4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71</v>
      </c>
      <c r="C21" s="29">
        <v>25.1</v>
      </c>
      <c r="D21" s="30">
        <f>IF(C21="ZK",#REF!,ROUND(SUM(C21*$A$2/$C$2-($W$2-$B$2)),0))</f>
        <v>25</v>
      </c>
      <c r="E21" s="30">
        <f aca="true" t="shared" si="10" ref="E21:V21">IF(E22="s",0,IF(E23-E22+E$2&lt;0,0,E23-E22+E$2))</f>
        <v>1</v>
      </c>
      <c r="F21" s="30">
        <f t="shared" si="10"/>
        <v>3</v>
      </c>
      <c r="G21" s="30">
        <f t="shared" si="10"/>
        <v>2</v>
      </c>
      <c r="H21" s="30">
        <f t="shared" si="10"/>
        <v>0</v>
      </c>
      <c r="I21" s="30">
        <f t="shared" si="10"/>
        <v>1</v>
      </c>
      <c r="J21" s="30">
        <f t="shared" si="10"/>
        <v>3</v>
      </c>
      <c r="K21" s="30">
        <f t="shared" si="10"/>
        <v>1</v>
      </c>
      <c r="L21" s="30">
        <f t="shared" si="10"/>
        <v>2</v>
      </c>
      <c r="M21" s="30">
        <f t="shared" si="10"/>
        <v>2</v>
      </c>
      <c r="N21" s="30">
        <f t="shared" si="10"/>
        <v>2</v>
      </c>
      <c r="O21" s="30">
        <f t="shared" si="10"/>
        <v>2</v>
      </c>
      <c r="P21" s="30">
        <f t="shared" si="10"/>
        <v>0</v>
      </c>
      <c r="Q21" s="30">
        <f t="shared" si="10"/>
        <v>3</v>
      </c>
      <c r="R21" s="30">
        <f t="shared" si="10"/>
        <v>1</v>
      </c>
      <c r="S21" s="30">
        <f t="shared" si="10"/>
        <v>2</v>
      </c>
      <c r="T21" s="30">
        <f t="shared" si="10"/>
        <v>0</v>
      </c>
      <c r="U21" s="30">
        <f t="shared" si="10"/>
        <v>2</v>
      </c>
      <c r="V21" s="30">
        <f t="shared" si="10"/>
        <v>2</v>
      </c>
      <c r="W21" s="30">
        <f>SUM(E21:V21)</f>
        <v>29</v>
      </c>
      <c r="X21" s="5"/>
      <c r="Y21" s="113">
        <v>3</v>
      </c>
      <c r="Z21" s="114">
        <v>17</v>
      </c>
      <c r="AA21" s="113" t="s">
        <v>7</v>
      </c>
      <c r="AB21" s="114" t="s">
        <v>7</v>
      </c>
      <c r="AC21" s="107">
        <v>12</v>
      </c>
      <c r="AD21" s="79"/>
      <c r="AE21" s="108">
        <v>29</v>
      </c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6</v>
      </c>
      <c r="F22" s="36">
        <v>4</v>
      </c>
      <c r="G22" s="36">
        <v>6</v>
      </c>
      <c r="H22" s="36">
        <v>8</v>
      </c>
      <c r="I22" s="36">
        <v>8</v>
      </c>
      <c r="J22" s="36">
        <v>3</v>
      </c>
      <c r="K22" s="36">
        <v>7</v>
      </c>
      <c r="L22" s="36">
        <v>5</v>
      </c>
      <c r="M22" s="36">
        <v>4</v>
      </c>
      <c r="N22" s="36">
        <v>5</v>
      </c>
      <c r="O22" s="36">
        <v>5</v>
      </c>
      <c r="P22" s="36">
        <v>8</v>
      </c>
      <c r="Q22" s="36">
        <v>5</v>
      </c>
      <c r="R22" s="36">
        <v>7</v>
      </c>
      <c r="S22" s="36">
        <v>5</v>
      </c>
      <c r="T22" s="36">
        <v>9</v>
      </c>
      <c r="U22" s="36">
        <v>6</v>
      </c>
      <c r="V22" s="36">
        <v>4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3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60</v>
      </c>
      <c r="Z25" s="90">
        <v>70</v>
      </c>
      <c r="AA25" s="81">
        <v>61</v>
      </c>
      <c r="AB25" s="90">
        <v>81</v>
      </c>
      <c r="AC25" s="81">
        <v>54</v>
      </c>
      <c r="AD25" s="82"/>
      <c r="AE25" s="90">
        <v>79</v>
      </c>
      <c r="AF25" s="81">
        <v>58</v>
      </c>
      <c r="AG25" s="90">
        <v>78</v>
      </c>
      <c r="AH25" s="80">
        <v>81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59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2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2</v>
      </c>
      <c r="K33" s="30">
        <f t="shared" si="12"/>
        <v>1</v>
      </c>
      <c r="L33" s="30">
        <f t="shared" si="12"/>
        <v>0</v>
      </c>
      <c r="M33" s="30">
        <f t="shared" si="12"/>
        <v>1</v>
      </c>
      <c r="N33" s="30">
        <f t="shared" si="12"/>
        <v>0</v>
      </c>
      <c r="O33" s="30">
        <f t="shared" si="12"/>
        <v>1</v>
      </c>
      <c r="P33" s="30">
        <f t="shared" si="12"/>
        <v>1</v>
      </c>
      <c r="Q33" s="30">
        <f t="shared" si="12"/>
        <v>0</v>
      </c>
      <c r="R33" s="30">
        <f t="shared" si="12"/>
        <v>1</v>
      </c>
      <c r="S33" s="30">
        <f t="shared" si="12"/>
        <v>0</v>
      </c>
      <c r="T33" s="30">
        <f t="shared" si="12"/>
        <v>0</v>
      </c>
      <c r="U33" s="30">
        <f t="shared" si="12"/>
        <v>1</v>
      </c>
      <c r="V33" s="30">
        <f t="shared" si="12"/>
        <v>1</v>
      </c>
      <c r="W33" s="30">
        <f>SUM(E33:V33)</f>
        <v>12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3</v>
      </c>
      <c r="G34" s="98">
        <v>8</v>
      </c>
      <c r="H34" s="98">
        <v>7</v>
      </c>
      <c r="I34" s="98">
        <v>8</v>
      </c>
      <c r="J34" s="98">
        <v>3</v>
      </c>
      <c r="K34" s="98">
        <v>5</v>
      </c>
      <c r="L34" s="98">
        <v>6</v>
      </c>
      <c r="M34" s="98">
        <v>4</v>
      </c>
      <c r="N34" s="98">
        <v>6</v>
      </c>
      <c r="O34" s="98">
        <v>5</v>
      </c>
      <c r="P34" s="98">
        <v>5</v>
      </c>
      <c r="Q34" s="98">
        <v>7</v>
      </c>
      <c r="R34" s="98">
        <v>5</v>
      </c>
      <c r="S34" s="98">
        <v>6</v>
      </c>
      <c r="T34" s="98">
        <v>11</v>
      </c>
      <c r="U34" s="98">
        <v>5</v>
      </c>
      <c r="V34" s="98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46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2</v>
      </c>
      <c r="G36" s="30">
        <f t="shared" si="14"/>
        <v>3</v>
      </c>
      <c r="H36" s="30">
        <f t="shared" si="14"/>
        <v>0</v>
      </c>
      <c r="I36" s="30">
        <f t="shared" si="14"/>
        <v>3</v>
      </c>
      <c r="J36" s="30">
        <f t="shared" si="14"/>
        <v>3</v>
      </c>
      <c r="K36" s="30">
        <f t="shared" si="14"/>
        <v>1</v>
      </c>
      <c r="L36" s="30">
        <f t="shared" si="14"/>
        <v>1</v>
      </c>
      <c r="M36" s="30">
        <f t="shared" si="14"/>
        <v>2</v>
      </c>
      <c r="N36" s="30">
        <f t="shared" si="14"/>
        <v>2</v>
      </c>
      <c r="O36" s="30">
        <f t="shared" si="14"/>
        <v>1</v>
      </c>
      <c r="P36" s="30">
        <f t="shared" si="14"/>
        <v>1</v>
      </c>
      <c r="Q36" s="30">
        <f t="shared" si="14"/>
        <v>1</v>
      </c>
      <c r="R36" s="30">
        <f t="shared" si="14"/>
        <v>1</v>
      </c>
      <c r="S36" s="30">
        <f t="shared" si="14"/>
        <v>2</v>
      </c>
      <c r="T36" s="30">
        <f t="shared" si="14"/>
        <v>0</v>
      </c>
      <c r="U36" s="30">
        <f t="shared" si="14"/>
        <v>2</v>
      </c>
      <c r="V36" s="30">
        <f t="shared" si="14"/>
        <v>0</v>
      </c>
      <c r="W36" s="30">
        <f>SUM(E36:V36)</f>
        <v>26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3</v>
      </c>
      <c r="G37" s="36">
        <v>4</v>
      </c>
      <c r="H37" s="36">
        <v>6</v>
      </c>
      <c r="I37" s="36">
        <v>4</v>
      </c>
      <c r="J37" s="36">
        <v>2</v>
      </c>
      <c r="K37" s="36">
        <v>5</v>
      </c>
      <c r="L37" s="36">
        <v>5</v>
      </c>
      <c r="M37" s="36">
        <v>3</v>
      </c>
      <c r="N37" s="36">
        <v>4</v>
      </c>
      <c r="O37" s="36">
        <v>5</v>
      </c>
      <c r="P37" s="36">
        <v>5</v>
      </c>
      <c r="Q37" s="36">
        <v>6</v>
      </c>
      <c r="R37" s="36">
        <v>5</v>
      </c>
      <c r="S37" s="36">
        <v>4</v>
      </c>
      <c r="T37" s="36">
        <v>7</v>
      </c>
      <c r="U37" s="36">
        <v>4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47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2</v>
      </c>
      <c r="F39" s="30">
        <f t="shared" si="16"/>
        <v>2</v>
      </c>
      <c r="G39" s="30">
        <f t="shared" si="16"/>
        <v>2</v>
      </c>
      <c r="H39" s="30">
        <f t="shared" si="16"/>
        <v>1</v>
      </c>
      <c r="I39" s="30">
        <f t="shared" si="16"/>
        <v>0</v>
      </c>
      <c r="J39" s="30">
        <f t="shared" si="16"/>
        <v>2</v>
      </c>
      <c r="K39" s="30">
        <f t="shared" si="16"/>
        <v>2</v>
      </c>
      <c r="L39" s="30">
        <f t="shared" si="16"/>
        <v>0</v>
      </c>
      <c r="M39" s="30">
        <f t="shared" si="16"/>
        <v>2</v>
      </c>
      <c r="N39" s="30">
        <f t="shared" si="16"/>
        <v>2</v>
      </c>
      <c r="O39" s="30">
        <f t="shared" si="16"/>
        <v>2</v>
      </c>
      <c r="P39" s="30">
        <f t="shared" si="16"/>
        <v>1</v>
      </c>
      <c r="Q39" s="30">
        <f t="shared" si="16"/>
        <v>3</v>
      </c>
      <c r="R39" s="30">
        <f t="shared" si="16"/>
        <v>2</v>
      </c>
      <c r="S39" s="30">
        <f t="shared" si="16"/>
        <v>0</v>
      </c>
      <c r="T39" s="30">
        <f t="shared" si="16"/>
        <v>1</v>
      </c>
      <c r="U39" s="30">
        <f t="shared" si="16"/>
        <v>2</v>
      </c>
      <c r="V39" s="30">
        <f t="shared" si="16"/>
        <v>1</v>
      </c>
      <c r="W39" s="30">
        <f>SUM(E39:V39)</f>
        <v>27</v>
      </c>
    </row>
    <row r="40" spans="1:23" ht="12.75">
      <c r="A40" s="32"/>
      <c r="B40" s="33" t="s">
        <v>7</v>
      </c>
      <c r="C40" s="34"/>
      <c r="D40" s="35"/>
      <c r="E40" s="36">
        <v>4</v>
      </c>
      <c r="F40" s="36">
        <v>3</v>
      </c>
      <c r="G40" s="36">
        <v>5</v>
      </c>
      <c r="H40" s="36">
        <v>5</v>
      </c>
      <c r="I40" s="36">
        <v>11</v>
      </c>
      <c r="J40" s="36">
        <v>3</v>
      </c>
      <c r="K40" s="36">
        <v>4</v>
      </c>
      <c r="L40" s="36">
        <v>11</v>
      </c>
      <c r="M40" s="36">
        <v>3</v>
      </c>
      <c r="N40" s="36">
        <v>4</v>
      </c>
      <c r="O40" s="36">
        <v>4</v>
      </c>
      <c r="P40" s="36">
        <v>5</v>
      </c>
      <c r="Q40" s="36">
        <v>4</v>
      </c>
      <c r="R40" s="36">
        <v>4</v>
      </c>
      <c r="S40" s="36">
        <v>11</v>
      </c>
      <c r="T40" s="36">
        <v>6</v>
      </c>
      <c r="U40" s="36">
        <v>4</v>
      </c>
      <c r="V40" s="36">
        <v>4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48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1</v>
      </c>
      <c r="G42" s="30">
        <f t="shared" si="18"/>
        <v>3</v>
      </c>
      <c r="H42" s="30">
        <f t="shared" si="18"/>
        <v>2</v>
      </c>
      <c r="I42" s="30">
        <f t="shared" si="18"/>
        <v>3</v>
      </c>
      <c r="J42" s="30">
        <f t="shared" si="18"/>
        <v>2</v>
      </c>
      <c r="K42" s="30">
        <f t="shared" si="18"/>
        <v>1</v>
      </c>
      <c r="L42" s="30">
        <f t="shared" si="18"/>
        <v>3</v>
      </c>
      <c r="M42" s="30">
        <f t="shared" si="18"/>
        <v>2</v>
      </c>
      <c r="N42" s="30">
        <f t="shared" si="18"/>
        <v>2</v>
      </c>
      <c r="O42" s="30">
        <f t="shared" si="18"/>
        <v>2</v>
      </c>
      <c r="P42" s="30">
        <f t="shared" si="18"/>
        <v>0</v>
      </c>
      <c r="Q42" s="30">
        <f t="shared" si="18"/>
        <v>1</v>
      </c>
      <c r="R42" s="30">
        <f t="shared" si="18"/>
        <v>0</v>
      </c>
      <c r="S42" s="30">
        <f t="shared" si="18"/>
        <v>1</v>
      </c>
      <c r="T42" s="30">
        <f t="shared" si="18"/>
        <v>0</v>
      </c>
      <c r="U42" s="30">
        <f t="shared" si="18"/>
        <v>3</v>
      </c>
      <c r="V42" s="30">
        <f t="shared" si="18"/>
        <v>1</v>
      </c>
      <c r="W42" s="30">
        <f>SUM(E42:V42)</f>
        <v>28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4</v>
      </c>
      <c r="G43" s="36">
        <v>4</v>
      </c>
      <c r="H43" s="36">
        <v>4</v>
      </c>
      <c r="I43" s="36">
        <v>4</v>
      </c>
      <c r="J43" s="36">
        <v>3</v>
      </c>
      <c r="K43" s="36">
        <v>5</v>
      </c>
      <c r="L43" s="36">
        <v>3</v>
      </c>
      <c r="M43" s="36">
        <v>3</v>
      </c>
      <c r="N43" s="36">
        <v>4</v>
      </c>
      <c r="O43" s="36">
        <v>4</v>
      </c>
      <c r="P43" s="36">
        <v>6</v>
      </c>
      <c r="Q43" s="36">
        <v>6</v>
      </c>
      <c r="R43" s="36">
        <v>6</v>
      </c>
      <c r="S43" s="36">
        <v>5</v>
      </c>
      <c r="T43" s="36">
        <v>7</v>
      </c>
      <c r="U43" s="36">
        <v>3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58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1</v>
      </c>
      <c r="G45" s="30">
        <f t="shared" si="20"/>
        <v>0</v>
      </c>
      <c r="H45" s="30">
        <f t="shared" si="20"/>
        <v>1</v>
      </c>
      <c r="I45" s="30">
        <f t="shared" si="20"/>
        <v>0</v>
      </c>
      <c r="J45" s="30">
        <f t="shared" si="20"/>
        <v>2</v>
      </c>
      <c r="K45" s="30">
        <f t="shared" si="20"/>
        <v>0</v>
      </c>
      <c r="L45" s="30">
        <f t="shared" si="20"/>
        <v>1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2</v>
      </c>
      <c r="S45" s="30">
        <f t="shared" si="20"/>
        <v>0</v>
      </c>
      <c r="T45" s="30">
        <f t="shared" si="20"/>
        <v>1</v>
      </c>
      <c r="U45" s="30">
        <f t="shared" si="20"/>
        <v>0</v>
      </c>
      <c r="V45" s="30">
        <f t="shared" si="20"/>
        <v>1</v>
      </c>
      <c r="W45" s="30">
        <f>SUM(E45:V45)</f>
        <v>11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4</v>
      </c>
      <c r="G46" s="36">
        <v>8</v>
      </c>
      <c r="H46" s="36">
        <v>5</v>
      </c>
      <c r="I46" s="36">
        <v>11</v>
      </c>
      <c r="J46" s="36">
        <v>3</v>
      </c>
      <c r="K46" s="36">
        <v>6</v>
      </c>
      <c r="L46" s="36">
        <v>5</v>
      </c>
      <c r="M46" s="36">
        <v>5</v>
      </c>
      <c r="N46" s="36">
        <v>11</v>
      </c>
      <c r="O46" s="36">
        <v>6</v>
      </c>
      <c r="P46" s="36">
        <v>6</v>
      </c>
      <c r="Q46" s="36">
        <v>6</v>
      </c>
      <c r="R46" s="36">
        <v>4</v>
      </c>
      <c r="S46" s="36">
        <v>11</v>
      </c>
      <c r="T46" s="36">
        <v>6</v>
      </c>
      <c r="U46" s="36">
        <v>6</v>
      </c>
      <c r="V46" s="36">
        <v>4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71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1</v>
      </c>
      <c r="G48" s="30">
        <f t="shared" si="22"/>
        <v>1</v>
      </c>
      <c r="H48" s="30">
        <f t="shared" si="22"/>
        <v>0</v>
      </c>
      <c r="I48" s="30">
        <f t="shared" si="22"/>
        <v>0</v>
      </c>
      <c r="J48" s="30">
        <f t="shared" si="22"/>
        <v>2</v>
      </c>
      <c r="K48" s="30">
        <f t="shared" si="22"/>
        <v>0</v>
      </c>
      <c r="L48" s="30">
        <f t="shared" si="22"/>
        <v>1</v>
      </c>
      <c r="M48" s="30">
        <f t="shared" si="22"/>
        <v>1</v>
      </c>
      <c r="N48" s="30">
        <f t="shared" si="22"/>
        <v>1</v>
      </c>
      <c r="O48" s="30">
        <f t="shared" si="22"/>
        <v>1</v>
      </c>
      <c r="P48" s="30">
        <f t="shared" si="22"/>
        <v>0</v>
      </c>
      <c r="Q48" s="30">
        <f t="shared" si="22"/>
        <v>2</v>
      </c>
      <c r="R48" s="30">
        <f t="shared" si="22"/>
        <v>0</v>
      </c>
      <c r="S48" s="30">
        <f t="shared" si="22"/>
        <v>1</v>
      </c>
      <c r="T48" s="30">
        <f t="shared" si="22"/>
        <v>0</v>
      </c>
      <c r="U48" s="30">
        <f t="shared" si="22"/>
        <v>0</v>
      </c>
      <c r="V48" s="30">
        <f t="shared" si="22"/>
        <v>1</v>
      </c>
      <c r="W48" s="30">
        <f>SUM(E48:V48)</f>
        <v>12</v>
      </c>
    </row>
    <row r="49" spans="1:23" ht="12.75">
      <c r="A49" s="32"/>
      <c r="B49" s="33" t="s">
        <v>7</v>
      </c>
      <c r="C49" s="34"/>
      <c r="D49" s="35"/>
      <c r="E49" s="36">
        <v>6</v>
      </c>
      <c r="F49" s="36">
        <v>4</v>
      </c>
      <c r="G49" s="36">
        <v>6</v>
      </c>
      <c r="H49" s="36">
        <v>8</v>
      </c>
      <c r="I49" s="36">
        <v>8</v>
      </c>
      <c r="J49" s="36">
        <v>3</v>
      </c>
      <c r="K49" s="36">
        <v>7</v>
      </c>
      <c r="L49" s="36">
        <v>5</v>
      </c>
      <c r="M49" s="36">
        <v>4</v>
      </c>
      <c r="N49" s="36">
        <v>5</v>
      </c>
      <c r="O49" s="36">
        <v>5</v>
      </c>
      <c r="P49" s="36">
        <v>8</v>
      </c>
      <c r="Q49" s="36">
        <v>5</v>
      </c>
      <c r="R49" s="36">
        <v>7</v>
      </c>
      <c r="S49" s="36">
        <v>5</v>
      </c>
      <c r="T49" s="36">
        <v>9</v>
      </c>
      <c r="U49" s="36">
        <v>6</v>
      </c>
      <c r="V49" s="36">
        <v>4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J9:AJ11"/>
    <mergeCell ref="AJ12:AJ14"/>
    <mergeCell ref="AM25:AO25"/>
    <mergeCell ref="AI9:AI11"/>
    <mergeCell ref="AI12:AI14"/>
    <mergeCell ref="AI15:AI17"/>
    <mergeCell ref="AI18:AI20"/>
    <mergeCell ref="Y3:Z3"/>
    <mergeCell ref="AI21:AI23"/>
    <mergeCell ref="AG12:AG14"/>
    <mergeCell ref="AG15:AG17"/>
    <mergeCell ref="AG18:AG20"/>
    <mergeCell ref="AJ15:AJ17"/>
    <mergeCell ref="AJ18:AJ20"/>
    <mergeCell ref="AJ21:AJ23"/>
    <mergeCell ref="AF15:AF17"/>
    <mergeCell ref="AF18:AF20"/>
    <mergeCell ref="AF21:AF23"/>
    <mergeCell ref="AG21:AG23"/>
    <mergeCell ref="AH9:AH11"/>
    <mergeCell ref="AH12:AH14"/>
    <mergeCell ref="AH15:AH17"/>
    <mergeCell ref="AH18:AH20"/>
    <mergeCell ref="AH21:AH23"/>
    <mergeCell ref="AG9:AG11"/>
    <mergeCell ref="AC15:AC17"/>
    <mergeCell ref="AC18:AC20"/>
    <mergeCell ref="AC21:AC23"/>
    <mergeCell ref="AE9:AE11"/>
    <mergeCell ref="AE12:AE14"/>
    <mergeCell ref="AE15:AE17"/>
    <mergeCell ref="AE18:AE20"/>
    <mergeCell ref="AE21:AE23"/>
    <mergeCell ref="AA15:AA17"/>
    <mergeCell ref="AB9:AB11"/>
    <mergeCell ref="AB12:AB14"/>
    <mergeCell ref="AB15:AB17"/>
    <mergeCell ref="AB18:AB20"/>
    <mergeCell ref="AB21:AB23"/>
    <mergeCell ref="AF6:AF8"/>
    <mergeCell ref="AG6:AG8"/>
    <mergeCell ref="AH6:AH8"/>
    <mergeCell ref="AI6:AI8"/>
    <mergeCell ref="AJ6:AJ8"/>
    <mergeCell ref="AA12:AA14"/>
    <mergeCell ref="AC9:AC11"/>
    <mergeCell ref="AC12:AC14"/>
    <mergeCell ref="AF9:AF11"/>
    <mergeCell ref="AF12:AF14"/>
    <mergeCell ref="Z21:Z23"/>
    <mergeCell ref="AA18:AA20"/>
    <mergeCell ref="AA21:AA23"/>
    <mergeCell ref="AC6:AC8"/>
    <mergeCell ref="AD6:AD8"/>
    <mergeCell ref="AE6:AE8"/>
    <mergeCell ref="Z9:Z11"/>
    <mergeCell ref="Z12:Z14"/>
    <mergeCell ref="Z15:Z17"/>
    <mergeCell ref="AA9:AA11"/>
    <mergeCell ref="AH4:AI4"/>
    <mergeCell ref="AC4:AE4"/>
    <mergeCell ref="AF4:AG4"/>
    <mergeCell ref="Y15:Y17"/>
    <mergeCell ref="Y18:Y20"/>
    <mergeCell ref="Y21:Y23"/>
    <mergeCell ref="Z6:Z8"/>
    <mergeCell ref="AA6:AA8"/>
    <mergeCell ref="AB6:AB8"/>
    <mergeCell ref="Z18:Z20"/>
    <mergeCell ref="AA3:AB3"/>
    <mergeCell ref="AC3:AE3"/>
    <mergeCell ref="AF3:AG3"/>
    <mergeCell ref="AH3:AI3"/>
    <mergeCell ref="S25:X25"/>
    <mergeCell ref="Y6:Y8"/>
    <mergeCell ref="Y9:Y11"/>
    <mergeCell ref="Y12:Y14"/>
    <mergeCell ref="Y4:Z4"/>
    <mergeCell ref="AA4:AB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I25" sqref="AI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62</v>
      </c>
      <c r="C6" s="29">
        <v>18.8</v>
      </c>
      <c r="D6" s="30">
        <f>IF(C6="ZK",#REF!,ROUND(SUM(C6*$A$2/$C$2-($W$2-$B$2)),0))</f>
        <v>18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2</v>
      </c>
      <c r="I6" s="30">
        <f t="shared" si="0"/>
        <v>2</v>
      </c>
      <c r="J6" s="30">
        <f t="shared" si="0"/>
        <v>3</v>
      </c>
      <c r="K6" s="30">
        <f t="shared" si="0"/>
        <v>0</v>
      </c>
      <c r="L6" s="30">
        <f t="shared" si="0"/>
        <v>3</v>
      </c>
      <c r="M6" s="30">
        <f t="shared" si="0"/>
        <v>3</v>
      </c>
      <c r="N6" s="30">
        <f t="shared" si="0"/>
        <v>2</v>
      </c>
      <c r="O6" s="30">
        <f t="shared" si="0"/>
        <v>1</v>
      </c>
      <c r="P6" s="30">
        <f t="shared" si="0"/>
        <v>2</v>
      </c>
      <c r="Q6" s="30">
        <f t="shared" si="0"/>
        <v>2</v>
      </c>
      <c r="R6" s="30">
        <f t="shared" si="0"/>
        <v>1</v>
      </c>
      <c r="S6" s="30">
        <f t="shared" si="0"/>
        <v>2</v>
      </c>
      <c r="T6" s="30">
        <f t="shared" si="0"/>
        <v>1</v>
      </c>
      <c r="U6" s="30">
        <f t="shared" si="0"/>
        <v>1</v>
      </c>
      <c r="V6" s="30">
        <f t="shared" si="0"/>
        <v>1</v>
      </c>
      <c r="W6" s="30">
        <f>SUM(E6:V6)</f>
        <v>33</v>
      </c>
      <c r="X6" s="5"/>
      <c r="Y6" s="113">
        <v>9</v>
      </c>
      <c r="Z6" s="114">
        <v>24</v>
      </c>
      <c r="AA6" s="113">
        <v>12</v>
      </c>
      <c r="AB6" s="114">
        <v>27</v>
      </c>
      <c r="AC6" s="113">
        <v>12</v>
      </c>
      <c r="AD6" s="116"/>
      <c r="AE6" s="114">
        <v>28</v>
      </c>
      <c r="AF6" s="113">
        <v>21</v>
      </c>
      <c r="AG6" s="114">
        <v>38</v>
      </c>
      <c r="AH6" s="113">
        <v>16</v>
      </c>
      <c r="AI6" s="114">
        <v>33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4</v>
      </c>
      <c r="G7" s="98">
        <v>5</v>
      </c>
      <c r="H7" s="98">
        <v>5</v>
      </c>
      <c r="I7" s="98">
        <v>6</v>
      </c>
      <c r="J7" s="98">
        <v>3</v>
      </c>
      <c r="K7" s="98">
        <v>7</v>
      </c>
      <c r="L7" s="98">
        <v>4</v>
      </c>
      <c r="M7" s="98">
        <v>3</v>
      </c>
      <c r="N7" s="98">
        <v>5</v>
      </c>
      <c r="O7" s="98">
        <v>6</v>
      </c>
      <c r="P7" s="98">
        <v>5</v>
      </c>
      <c r="Q7" s="98">
        <v>6</v>
      </c>
      <c r="R7" s="98">
        <v>6</v>
      </c>
      <c r="S7" s="98">
        <v>5</v>
      </c>
      <c r="T7" s="98">
        <v>7</v>
      </c>
      <c r="U7" s="98">
        <v>6</v>
      </c>
      <c r="V7" s="98">
        <v>5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49</v>
      </c>
      <c r="C9" s="29">
        <v>24.3</v>
      </c>
      <c r="D9" s="30">
        <f>IF(C9="ZK",#REF!,ROUND(SUM(C9*$A$2/$C$2-($W$2-$B$2)),0))</f>
        <v>24</v>
      </c>
      <c r="E9" s="30">
        <f aca="true" t="shared" si="2" ref="E9:V9">IF(E10="s",0,IF(E11-E10+E$2&lt;0,0,E11-E10+E$2))</f>
        <v>0</v>
      </c>
      <c r="F9" s="30">
        <f t="shared" si="2"/>
        <v>1</v>
      </c>
      <c r="G9" s="30">
        <f t="shared" si="2"/>
        <v>2</v>
      </c>
      <c r="H9" s="30">
        <f t="shared" si="2"/>
        <v>3</v>
      </c>
      <c r="I9" s="30">
        <f t="shared" si="2"/>
        <v>0</v>
      </c>
      <c r="J9" s="30">
        <f t="shared" si="2"/>
        <v>1</v>
      </c>
      <c r="K9" s="30">
        <f t="shared" si="2"/>
        <v>0</v>
      </c>
      <c r="L9" s="30">
        <f t="shared" si="2"/>
        <v>3</v>
      </c>
      <c r="M9" s="30">
        <f t="shared" si="2"/>
        <v>3</v>
      </c>
      <c r="N9" s="30">
        <f t="shared" si="2"/>
        <v>2</v>
      </c>
      <c r="O9" s="30">
        <f t="shared" si="2"/>
        <v>0</v>
      </c>
      <c r="P9" s="30">
        <f t="shared" si="2"/>
        <v>2</v>
      </c>
      <c r="Q9" s="30">
        <f t="shared" si="2"/>
        <v>3</v>
      </c>
      <c r="R9" s="30">
        <f t="shared" si="2"/>
        <v>3</v>
      </c>
      <c r="S9" s="30">
        <f t="shared" si="2"/>
        <v>1</v>
      </c>
      <c r="T9" s="30">
        <f t="shared" si="2"/>
        <v>3</v>
      </c>
      <c r="U9" s="30">
        <f t="shared" si="2"/>
        <v>4</v>
      </c>
      <c r="V9" s="30">
        <f t="shared" si="2"/>
        <v>0</v>
      </c>
      <c r="W9" s="30">
        <f>SUM(E9:V9)</f>
        <v>31</v>
      </c>
      <c r="X9" s="5"/>
      <c r="Y9" s="113">
        <v>14</v>
      </c>
      <c r="Z9" s="114">
        <v>33</v>
      </c>
      <c r="AA9" s="107">
        <v>9</v>
      </c>
      <c r="AB9" s="108">
        <v>27</v>
      </c>
      <c r="AC9" s="107">
        <v>9</v>
      </c>
      <c r="AD9" s="79"/>
      <c r="AE9" s="108">
        <v>27</v>
      </c>
      <c r="AF9" s="107">
        <v>12</v>
      </c>
      <c r="AG9" s="108">
        <v>27</v>
      </c>
      <c r="AH9" s="107">
        <v>14</v>
      </c>
      <c r="AI9" s="108">
        <v>31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7</v>
      </c>
      <c r="F10" s="36">
        <v>6</v>
      </c>
      <c r="G10" s="36">
        <v>6</v>
      </c>
      <c r="H10" s="36">
        <v>5</v>
      </c>
      <c r="I10" s="36">
        <v>9</v>
      </c>
      <c r="J10" s="36">
        <v>5</v>
      </c>
      <c r="K10" s="36">
        <v>11</v>
      </c>
      <c r="L10" s="36">
        <v>4</v>
      </c>
      <c r="M10" s="36">
        <v>3</v>
      </c>
      <c r="N10" s="36">
        <v>5</v>
      </c>
      <c r="O10" s="36">
        <v>7</v>
      </c>
      <c r="P10" s="36">
        <v>5</v>
      </c>
      <c r="Q10" s="36">
        <v>5</v>
      </c>
      <c r="R10" s="36">
        <v>5</v>
      </c>
      <c r="S10" s="36">
        <v>6</v>
      </c>
      <c r="T10" s="36">
        <v>6</v>
      </c>
      <c r="U10" s="36">
        <v>4</v>
      </c>
      <c r="V10" s="36">
        <v>6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50</v>
      </c>
      <c r="C12" s="29">
        <v>20.7</v>
      </c>
      <c r="D12" s="30">
        <f>IF(C12="ZK",#REF!,ROUND(SUM(C12*$A$2/$C$2-($W$2-$B$2)),0))</f>
        <v>20</v>
      </c>
      <c r="E12" s="30">
        <f aca="true" t="shared" si="4" ref="E12:V12">IF(E13="s",0,IF(E14-E13+E$2&lt;0,0,E14-E13+E$2))</f>
        <v>2</v>
      </c>
      <c r="F12" s="30">
        <f t="shared" si="4"/>
        <v>1</v>
      </c>
      <c r="G12" s="30">
        <f t="shared" si="4"/>
        <v>0</v>
      </c>
      <c r="H12" s="30">
        <f t="shared" si="4"/>
        <v>0</v>
      </c>
      <c r="I12" s="30">
        <f t="shared" si="4"/>
        <v>1</v>
      </c>
      <c r="J12" s="30">
        <f t="shared" si="4"/>
        <v>0</v>
      </c>
      <c r="K12" s="30">
        <f t="shared" si="4"/>
        <v>0</v>
      </c>
      <c r="L12" s="30">
        <f t="shared" si="4"/>
        <v>1</v>
      </c>
      <c r="M12" s="30">
        <f t="shared" si="4"/>
        <v>1</v>
      </c>
      <c r="N12" s="30">
        <f t="shared" si="4"/>
        <v>2</v>
      </c>
      <c r="O12" s="30">
        <f t="shared" si="4"/>
        <v>1</v>
      </c>
      <c r="P12" s="30">
        <f t="shared" si="4"/>
        <v>0</v>
      </c>
      <c r="Q12" s="30">
        <f t="shared" si="4"/>
        <v>2</v>
      </c>
      <c r="R12" s="30">
        <f t="shared" si="4"/>
        <v>3</v>
      </c>
      <c r="S12" s="30">
        <f t="shared" si="4"/>
        <v>0</v>
      </c>
      <c r="T12" s="30">
        <f t="shared" si="4"/>
        <v>0</v>
      </c>
      <c r="U12" s="30">
        <f t="shared" si="4"/>
        <v>3</v>
      </c>
      <c r="V12" s="30">
        <f t="shared" si="4"/>
        <v>2</v>
      </c>
      <c r="W12" s="30">
        <f>SUM(E12:V12)</f>
        <v>19</v>
      </c>
      <c r="X12" s="5"/>
      <c r="Y12" s="113">
        <v>7</v>
      </c>
      <c r="Z12" s="114">
        <v>23</v>
      </c>
      <c r="AA12" s="107">
        <v>11</v>
      </c>
      <c r="AB12" s="108">
        <v>22</v>
      </c>
      <c r="AC12" s="107">
        <v>12</v>
      </c>
      <c r="AD12" s="79"/>
      <c r="AE12" s="108">
        <v>26</v>
      </c>
      <c r="AF12" s="107">
        <v>11</v>
      </c>
      <c r="AG12" s="108">
        <v>27</v>
      </c>
      <c r="AH12" s="107">
        <v>7</v>
      </c>
      <c r="AI12" s="108">
        <v>19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5</v>
      </c>
      <c r="G13" s="36">
        <v>8</v>
      </c>
      <c r="H13" s="36">
        <v>7</v>
      </c>
      <c r="I13" s="36">
        <v>7</v>
      </c>
      <c r="J13" s="36">
        <v>6</v>
      </c>
      <c r="K13" s="36">
        <v>11</v>
      </c>
      <c r="L13" s="36">
        <v>6</v>
      </c>
      <c r="M13" s="36">
        <v>5</v>
      </c>
      <c r="N13" s="36">
        <v>5</v>
      </c>
      <c r="O13" s="36">
        <v>6</v>
      </c>
      <c r="P13" s="36">
        <v>7</v>
      </c>
      <c r="Q13" s="36">
        <v>6</v>
      </c>
      <c r="R13" s="36">
        <v>4</v>
      </c>
      <c r="S13" s="36">
        <v>8</v>
      </c>
      <c r="T13" s="36">
        <v>11</v>
      </c>
      <c r="U13" s="36">
        <v>5</v>
      </c>
      <c r="V13" s="36">
        <v>4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4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94</v>
      </c>
      <c r="C15" s="29">
        <v>8.3</v>
      </c>
      <c r="D15" s="30">
        <f>IF(C15="ZK",#REF!,ROUND(SUM(C15*$A$2/$C$2-($W$2-$B$2)),0))</f>
        <v>7</v>
      </c>
      <c r="E15" s="30">
        <f aca="true" t="shared" si="6" ref="E15:V15">IF(E16="s",0,IF(E17-E16+E$2&lt;0,0,E17-E16+E$2))</f>
        <v>1</v>
      </c>
      <c r="F15" s="30">
        <f t="shared" si="6"/>
        <v>2</v>
      </c>
      <c r="G15" s="30">
        <f t="shared" si="6"/>
        <v>1</v>
      </c>
      <c r="H15" s="30">
        <f t="shared" si="6"/>
        <v>2</v>
      </c>
      <c r="I15" s="30">
        <f t="shared" si="6"/>
        <v>2</v>
      </c>
      <c r="J15" s="30">
        <f t="shared" si="6"/>
        <v>1</v>
      </c>
      <c r="K15" s="30">
        <f t="shared" si="6"/>
        <v>2</v>
      </c>
      <c r="L15" s="30">
        <f t="shared" si="6"/>
        <v>0</v>
      </c>
      <c r="M15" s="30">
        <f t="shared" si="6"/>
        <v>1</v>
      </c>
      <c r="N15" s="30">
        <f t="shared" si="6"/>
        <v>2</v>
      </c>
      <c r="O15" s="30">
        <f t="shared" si="6"/>
        <v>0</v>
      </c>
      <c r="P15" s="30">
        <f t="shared" si="6"/>
        <v>1</v>
      </c>
      <c r="Q15" s="30">
        <f t="shared" si="6"/>
        <v>0</v>
      </c>
      <c r="R15" s="30">
        <f t="shared" si="6"/>
        <v>0</v>
      </c>
      <c r="S15" s="30">
        <f t="shared" si="6"/>
        <v>2</v>
      </c>
      <c r="T15" s="30">
        <f t="shared" si="6"/>
        <v>2</v>
      </c>
      <c r="U15" s="30">
        <f t="shared" si="6"/>
        <v>1</v>
      </c>
      <c r="V15" s="30">
        <f t="shared" si="6"/>
        <v>0</v>
      </c>
      <c r="W15" s="30">
        <f>SUM(E15:V15)</f>
        <v>20</v>
      </c>
      <c r="X15" s="5"/>
      <c r="Y15" s="113">
        <v>30</v>
      </c>
      <c r="Z15" s="114">
        <v>37</v>
      </c>
      <c r="AA15" s="107" t="s">
        <v>7</v>
      </c>
      <c r="AB15" s="108" t="s">
        <v>7</v>
      </c>
      <c r="AC15" s="107">
        <v>28</v>
      </c>
      <c r="AD15" s="79"/>
      <c r="AE15" s="108">
        <v>34</v>
      </c>
      <c r="AF15" s="107" t="s">
        <v>7</v>
      </c>
      <c r="AG15" s="108" t="s">
        <v>7</v>
      </c>
      <c r="AH15" s="107">
        <v>14</v>
      </c>
      <c r="AI15" s="108">
        <v>20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6</v>
      </c>
      <c r="H16" s="36">
        <v>5</v>
      </c>
      <c r="I16" s="36">
        <v>6</v>
      </c>
      <c r="J16" s="36">
        <v>4</v>
      </c>
      <c r="K16" s="36">
        <v>5</v>
      </c>
      <c r="L16" s="36">
        <v>6</v>
      </c>
      <c r="M16" s="36">
        <v>4</v>
      </c>
      <c r="N16" s="36">
        <v>4</v>
      </c>
      <c r="O16" s="36">
        <v>6</v>
      </c>
      <c r="P16" s="36">
        <v>5</v>
      </c>
      <c r="Q16" s="36">
        <v>7</v>
      </c>
      <c r="R16" s="36">
        <v>7</v>
      </c>
      <c r="S16" s="36">
        <v>4</v>
      </c>
      <c r="T16" s="36">
        <v>6</v>
      </c>
      <c r="U16" s="36">
        <v>6</v>
      </c>
      <c r="V16" s="36">
        <v>5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63</v>
      </c>
      <c r="C18" s="29">
        <v>7.5</v>
      </c>
      <c r="D18" s="30">
        <f>IF(C18="ZK",#REF!,ROUND(SUM(C18*$A$2/$C$2-($W$2-$B$2)),0))</f>
        <v>6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0</v>
      </c>
      <c r="H18" s="30">
        <f t="shared" si="8"/>
        <v>2</v>
      </c>
      <c r="I18" s="30">
        <f t="shared" si="8"/>
        <v>2</v>
      </c>
      <c r="J18" s="30">
        <f t="shared" si="8"/>
        <v>2</v>
      </c>
      <c r="K18" s="30">
        <f t="shared" si="8"/>
        <v>2</v>
      </c>
      <c r="L18" s="30">
        <f t="shared" si="8"/>
        <v>1</v>
      </c>
      <c r="M18" s="30">
        <f t="shared" si="8"/>
        <v>2</v>
      </c>
      <c r="N18" s="30">
        <f t="shared" si="8"/>
        <v>3</v>
      </c>
      <c r="O18" s="30">
        <f t="shared" si="8"/>
        <v>1</v>
      </c>
      <c r="P18" s="30">
        <f t="shared" si="8"/>
        <v>0</v>
      </c>
      <c r="Q18" s="30">
        <f t="shared" si="8"/>
        <v>0</v>
      </c>
      <c r="R18" s="30">
        <f t="shared" si="8"/>
        <v>3</v>
      </c>
      <c r="S18" s="30">
        <f t="shared" si="8"/>
        <v>1</v>
      </c>
      <c r="T18" s="30">
        <f t="shared" si="8"/>
        <v>2</v>
      </c>
      <c r="U18" s="30">
        <f t="shared" si="8"/>
        <v>2</v>
      </c>
      <c r="V18" s="30">
        <f t="shared" si="8"/>
        <v>2</v>
      </c>
      <c r="W18" s="30">
        <f>SUM(E18:V18)</f>
        <v>29</v>
      </c>
      <c r="X18" s="5"/>
      <c r="Y18" s="107" t="s">
        <v>7</v>
      </c>
      <c r="Z18" s="108" t="s">
        <v>7</v>
      </c>
      <c r="AA18" s="107">
        <v>25</v>
      </c>
      <c r="AB18" s="108">
        <v>31</v>
      </c>
      <c r="AC18" s="107" t="s">
        <v>7</v>
      </c>
      <c r="AD18" s="79"/>
      <c r="AE18" s="108" t="s">
        <v>7</v>
      </c>
      <c r="AF18" s="107">
        <v>23</v>
      </c>
      <c r="AG18" s="108">
        <v>27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4</v>
      </c>
      <c r="F19" s="36">
        <v>4</v>
      </c>
      <c r="G19" s="36">
        <v>8</v>
      </c>
      <c r="H19" s="36">
        <v>5</v>
      </c>
      <c r="I19" s="36">
        <v>5</v>
      </c>
      <c r="J19" s="36">
        <v>3</v>
      </c>
      <c r="K19" s="36">
        <v>5</v>
      </c>
      <c r="L19" s="36">
        <v>5</v>
      </c>
      <c r="M19" s="36">
        <v>3</v>
      </c>
      <c r="N19" s="36">
        <v>3</v>
      </c>
      <c r="O19" s="36">
        <v>5</v>
      </c>
      <c r="P19" s="36">
        <v>7</v>
      </c>
      <c r="Q19" s="36">
        <v>7</v>
      </c>
      <c r="R19" s="36">
        <v>4</v>
      </c>
      <c r="S19" s="36">
        <v>5</v>
      </c>
      <c r="T19" s="36">
        <v>6</v>
      </c>
      <c r="U19" s="36">
        <v>5</v>
      </c>
      <c r="V19" s="36">
        <v>3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53</v>
      </c>
      <c r="Z25" s="90">
        <v>94</v>
      </c>
      <c r="AA25" s="81">
        <v>48</v>
      </c>
      <c r="AB25" s="90">
        <v>85</v>
      </c>
      <c r="AC25" s="81">
        <v>52</v>
      </c>
      <c r="AD25" s="82"/>
      <c r="AE25" s="90">
        <v>89</v>
      </c>
      <c r="AF25" s="81">
        <v>56</v>
      </c>
      <c r="AG25" s="90">
        <v>92</v>
      </c>
      <c r="AH25" s="80">
        <v>44</v>
      </c>
      <c r="AI25" s="90">
        <v>84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62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1</v>
      </c>
      <c r="G33" s="30">
        <f t="shared" si="12"/>
        <v>2</v>
      </c>
      <c r="H33" s="30">
        <f t="shared" si="12"/>
        <v>1</v>
      </c>
      <c r="I33" s="30">
        <f t="shared" si="12"/>
        <v>1</v>
      </c>
      <c r="J33" s="30">
        <f t="shared" si="12"/>
        <v>2</v>
      </c>
      <c r="K33" s="30">
        <f t="shared" si="12"/>
        <v>0</v>
      </c>
      <c r="L33" s="30">
        <f t="shared" si="12"/>
        <v>2</v>
      </c>
      <c r="M33" s="30">
        <f t="shared" si="12"/>
        <v>2</v>
      </c>
      <c r="N33" s="30">
        <f t="shared" si="12"/>
        <v>1</v>
      </c>
      <c r="O33" s="30">
        <f t="shared" si="12"/>
        <v>0</v>
      </c>
      <c r="P33" s="30">
        <f t="shared" si="12"/>
        <v>1</v>
      </c>
      <c r="Q33" s="30">
        <f t="shared" si="12"/>
        <v>1</v>
      </c>
      <c r="R33" s="30">
        <f t="shared" si="12"/>
        <v>0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16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4</v>
      </c>
      <c r="G34" s="98">
        <v>5</v>
      </c>
      <c r="H34" s="98">
        <v>5</v>
      </c>
      <c r="I34" s="98">
        <v>6</v>
      </c>
      <c r="J34" s="98">
        <v>3</v>
      </c>
      <c r="K34" s="98">
        <v>7</v>
      </c>
      <c r="L34" s="98">
        <v>4</v>
      </c>
      <c r="M34" s="98">
        <v>3</v>
      </c>
      <c r="N34" s="98">
        <v>5</v>
      </c>
      <c r="O34" s="98">
        <v>6</v>
      </c>
      <c r="P34" s="98">
        <v>5</v>
      </c>
      <c r="Q34" s="98">
        <v>6</v>
      </c>
      <c r="R34" s="98">
        <v>6</v>
      </c>
      <c r="S34" s="98">
        <v>5</v>
      </c>
      <c r="T34" s="98">
        <v>7</v>
      </c>
      <c r="U34" s="98">
        <v>6</v>
      </c>
      <c r="V34" s="98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49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1</v>
      </c>
      <c r="H36" s="30">
        <f t="shared" si="14"/>
        <v>1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2</v>
      </c>
      <c r="M36" s="30">
        <f t="shared" si="14"/>
        <v>2</v>
      </c>
      <c r="N36" s="30">
        <f t="shared" si="14"/>
        <v>1</v>
      </c>
      <c r="O36" s="30">
        <f t="shared" si="14"/>
        <v>0</v>
      </c>
      <c r="P36" s="30">
        <f t="shared" si="14"/>
        <v>1</v>
      </c>
      <c r="Q36" s="30">
        <f t="shared" si="14"/>
        <v>2</v>
      </c>
      <c r="R36" s="30">
        <f t="shared" si="14"/>
        <v>1</v>
      </c>
      <c r="S36" s="30">
        <f t="shared" si="14"/>
        <v>0</v>
      </c>
      <c r="T36" s="30">
        <f t="shared" si="14"/>
        <v>1</v>
      </c>
      <c r="U36" s="30">
        <f t="shared" si="14"/>
        <v>2</v>
      </c>
      <c r="V36" s="30">
        <f t="shared" si="14"/>
        <v>0</v>
      </c>
      <c r="W36" s="30">
        <f>SUM(E36:V36)</f>
        <v>14</v>
      </c>
    </row>
    <row r="37" spans="1:23" ht="12.75">
      <c r="A37" s="32"/>
      <c r="B37" s="33" t="s">
        <v>7</v>
      </c>
      <c r="C37" s="34"/>
      <c r="D37" s="35"/>
      <c r="E37" s="36">
        <v>7</v>
      </c>
      <c r="F37" s="36">
        <v>6</v>
      </c>
      <c r="G37" s="36">
        <v>6</v>
      </c>
      <c r="H37" s="36">
        <v>5</v>
      </c>
      <c r="I37" s="36">
        <v>9</v>
      </c>
      <c r="J37" s="36">
        <v>5</v>
      </c>
      <c r="K37" s="36">
        <v>11</v>
      </c>
      <c r="L37" s="36">
        <v>4</v>
      </c>
      <c r="M37" s="36">
        <v>3</v>
      </c>
      <c r="N37" s="36">
        <v>5</v>
      </c>
      <c r="O37" s="36">
        <v>7</v>
      </c>
      <c r="P37" s="36">
        <v>5</v>
      </c>
      <c r="Q37" s="36">
        <v>5</v>
      </c>
      <c r="R37" s="36">
        <v>5</v>
      </c>
      <c r="S37" s="36">
        <v>6</v>
      </c>
      <c r="T37" s="36">
        <v>6</v>
      </c>
      <c r="U37" s="36">
        <v>4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50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1</v>
      </c>
      <c r="O39" s="30">
        <f t="shared" si="16"/>
        <v>0</v>
      </c>
      <c r="P39" s="30">
        <f t="shared" si="16"/>
        <v>0</v>
      </c>
      <c r="Q39" s="30">
        <f t="shared" si="16"/>
        <v>1</v>
      </c>
      <c r="R39" s="30">
        <f t="shared" si="16"/>
        <v>2</v>
      </c>
      <c r="S39" s="30">
        <f t="shared" si="16"/>
        <v>0</v>
      </c>
      <c r="T39" s="30">
        <f t="shared" si="16"/>
        <v>0</v>
      </c>
      <c r="U39" s="30">
        <f t="shared" si="16"/>
        <v>1</v>
      </c>
      <c r="V39" s="30">
        <f t="shared" si="16"/>
        <v>1</v>
      </c>
      <c r="W39" s="30">
        <f>SUM(E39:V39)</f>
        <v>7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5</v>
      </c>
      <c r="G40" s="36">
        <v>8</v>
      </c>
      <c r="H40" s="36">
        <v>7</v>
      </c>
      <c r="I40" s="36">
        <v>7</v>
      </c>
      <c r="J40" s="36">
        <v>6</v>
      </c>
      <c r="K40" s="36">
        <v>11</v>
      </c>
      <c r="L40" s="36">
        <v>6</v>
      </c>
      <c r="M40" s="36">
        <v>5</v>
      </c>
      <c r="N40" s="36">
        <v>5</v>
      </c>
      <c r="O40" s="36">
        <v>6</v>
      </c>
      <c r="P40" s="36">
        <v>7</v>
      </c>
      <c r="Q40" s="36">
        <v>6</v>
      </c>
      <c r="R40" s="36">
        <v>4</v>
      </c>
      <c r="S40" s="36">
        <v>8</v>
      </c>
      <c r="T40" s="36">
        <v>11</v>
      </c>
      <c r="U40" s="36">
        <v>5</v>
      </c>
      <c r="V40" s="36">
        <v>4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94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1</v>
      </c>
      <c r="G42" s="30">
        <f t="shared" si="18"/>
        <v>1</v>
      </c>
      <c r="H42" s="30">
        <f t="shared" si="18"/>
        <v>1</v>
      </c>
      <c r="I42" s="30">
        <f t="shared" si="18"/>
        <v>1</v>
      </c>
      <c r="J42" s="30">
        <f t="shared" si="18"/>
        <v>1</v>
      </c>
      <c r="K42" s="30">
        <f t="shared" si="18"/>
        <v>1</v>
      </c>
      <c r="L42" s="30">
        <f t="shared" si="18"/>
        <v>0</v>
      </c>
      <c r="M42" s="30">
        <f t="shared" si="18"/>
        <v>1</v>
      </c>
      <c r="N42" s="30">
        <f t="shared" si="18"/>
        <v>2</v>
      </c>
      <c r="O42" s="30">
        <f t="shared" si="18"/>
        <v>0</v>
      </c>
      <c r="P42" s="30">
        <f t="shared" si="18"/>
        <v>1</v>
      </c>
      <c r="Q42" s="30">
        <f t="shared" si="18"/>
        <v>0</v>
      </c>
      <c r="R42" s="30">
        <f t="shared" si="18"/>
        <v>0</v>
      </c>
      <c r="S42" s="30">
        <f t="shared" si="18"/>
        <v>2</v>
      </c>
      <c r="T42" s="30">
        <f t="shared" si="18"/>
        <v>1</v>
      </c>
      <c r="U42" s="30">
        <f t="shared" si="18"/>
        <v>0</v>
      </c>
      <c r="V42" s="30">
        <f t="shared" si="18"/>
        <v>0</v>
      </c>
      <c r="W42" s="30">
        <f>SUM(E42:V42)</f>
        <v>14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4</v>
      </c>
      <c r="G43" s="36">
        <v>6</v>
      </c>
      <c r="H43" s="36">
        <v>5</v>
      </c>
      <c r="I43" s="36">
        <v>6</v>
      </c>
      <c r="J43" s="36">
        <v>4</v>
      </c>
      <c r="K43" s="36">
        <v>5</v>
      </c>
      <c r="L43" s="36">
        <v>6</v>
      </c>
      <c r="M43" s="36">
        <v>4</v>
      </c>
      <c r="N43" s="36">
        <v>4</v>
      </c>
      <c r="O43" s="36">
        <v>6</v>
      </c>
      <c r="P43" s="36">
        <v>5</v>
      </c>
      <c r="Q43" s="36">
        <v>7</v>
      </c>
      <c r="R43" s="36">
        <v>7</v>
      </c>
      <c r="S43" s="36">
        <v>4</v>
      </c>
      <c r="T43" s="36">
        <v>6</v>
      </c>
      <c r="U43" s="36">
        <v>6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63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2</v>
      </c>
      <c r="F45" s="30">
        <f t="shared" si="20"/>
        <v>1</v>
      </c>
      <c r="G45" s="30">
        <f t="shared" si="20"/>
        <v>0</v>
      </c>
      <c r="H45" s="30">
        <f t="shared" si="20"/>
        <v>1</v>
      </c>
      <c r="I45" s="30">
        <f t="shared" si="20"/>
        <v>2</v>
      </c>
      <c r="J45" s="30">
        <f t="shared" si="20"/>
        <v>2</v>
      </c>
      <c r="K45" s="30">
        <f t="shared" si="20"/>
        <v>1</v>
      </c>
      <c r="L45" s="30">
        <f t="shared" si="20"/>
        <v>1</v>
      </c>
      <c r="M45" s="30">
        <f t="shared" si="20"/>
        <v>2</v>
      </c>
      <c r="N45" s="30">
        <f t="shared" si="20"/>
        <v>3</v>
      </c>
      <c r="O45" s="30">
        <f t="shared" si="20"/>
        <v>1</v>
      </c>
      <c r="P45" s="30">
        <f t="shared" si="20"/>
        <v>0</v>
      </c>
      <c r="Q45" s="30">
        <f t="shared" si="20"/>
        <v>0</v>
      </c>
      <c r="R45" s="30">
        <f t="shared" si="20"/>
        <v>2</v>
      </c>
      <c r="S45" s="30">
        <f t="shared" si="20"/>
        <v>1</v>
      </c>
      <c r="T45" s="30">
        <f t="shared" si="20"/>
        <v>1</v>
      </c>
      <c r="U45" s="30">
        <f t="shared" si="20"/>
        <v>1</v>
      </c>
      <c r="V45" s="30">
        <f t="shared" si="20"/>
        <v>2</v>
      </c>
      <c r="W45" s="30">
        <f>SUM(E45:V45)</f>
        <v>23</v>
      </c>
    </row>
    <row r="46" spans="1:23" ht="12.75">
      <c r="A46" s="32"/>
      <c r="B46" s="33" t="s">
        <v>7</v>
      </c>
      <c r="C46" s="34"/>
      <c r="D46" s="35"/>
      <c r="E46" s="36">
        <v>4</v>
      </c>
      <c r="F46" s="36">
        <v>4</v>
      </c>
      <c r="G46" s="36">
        <v>8</v>
      </c>
      <c r="H46" s="36">
        <v>5</v>
      </c>
      <c r="I46" s="36">
        <v>5</v>
      </c>
      <c r="J46" s="36">
        <v>3</v>
      </c>
      <c r="K46" s="36">
        <v>5</v>
      </c>
      <c r="L46" s="36">
        <v>5</v>
      </c>
      <c r="M46" s="36">
        <v>3</v>
      </c>
      <c r="N46" s="36">
        <v>3</v>
      </c>
      <c r="O46" s="36">
        <v>5</v>
      </c>
      <c r="P46" s="36">
        <v>7</v>
      </c>
      <c r="Q46" s="36">
        <v>7</v>
      </c>
      <c r="R46" s="36">
        <v>4</v>
      </c>
      <c r="S46" s="36">
        <v>5</v>
      </c>
      <c r="T46" s="36">
        <v>6</v>
      </c>
      <c r="U46" s="36">
        <v>5</v>
      </c>
      <c r="V46" s="36">
        <v>3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N17" sqref="AN17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81</v>
      </c>
      <c r="C6" s="29">
        <v>25.6</v>
      </c>
      <c r="D6" s="30">
        <f>IF(C6="ZK",#REF!,ROUND(SUM(C6*$A$2/$C$2-($W$2-$B$2)),0))</f>
        <v>26</v>
      </c>
      <c r="E6" s="30">
        <f>IF(E7="s",0,IF(E8-E7+E$2&lt;0,0,E8-E7+E$2))</f>
        <v>2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2</v>
      </c>
      <c r="I6" s="30">
        <f t="shared" si="0"/>
        <v>1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1</v>
      </c>
      <c r="O6" s="30">
        <f t="shared" si="0"/>
        <v>1</v>
      </c>
      <c r="P6" s="30">
        <f t="shared" si="0"/>
        <v>1</v>
      </c>
      <c r="Q6" s="30">
        <f t="shared" si="0"/>
        <v>1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13</v>
      </c>
      <c r="X6" s="5"/>
      <c r="Y6" s="113">
        <v>1</v>
      </c>
      <c r="Z6" s="114">
        <v>7</v>
      </c>
      <c r="AA6" s="113" t="s">
        <v>7</v>
      </c>
      <c r="AB6" s="114" t="s">
        <v>7</v>
      </c>
      <c r="AC6" s="113">
        <v>7</v>
      </c>
      <c r="AD6" s="116"/>
      <c r="AE6" s="114">
        <v>23</v>
      </c>
      <c r="AF6" s="113" t="s">
        <v>7</v>
      </c>
      <c r="AG6" s="114" t="s">
        <v>7</v>
      </c>
      <c r="AH6" s="113">
        <v>2</v>
      </c>
      <c r="AI6" s="114">
        <v>13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4</v>
      </c>
      <c r="G7" s="98">
        <v>7</v>
      </c>
      <c r="H7" s="98">
        <v>6</v>
      </c>
      <c r="I7" s="98">
        <v>8</v>
      </c>
      <c r="J7" s="98">
        <v>6</v>
      </c>
      <c r="K7" s="98">
        <v>11</v>
      </c>
      <c r="L7" s="98">
        <v>7</v>
      </c>
      <c r="M7" s="98">
        <v>7</v>
      </c>
      <c r="N7" s="98">
        <v>6</v>
      </c>
      <c r="O7" s="98">
        <v>6</v>
      </c>
      <c r="P7" s="98">
        <v>7</v>
      </c>
      <c r="Q7" s="98">
        <v>7</v>
      </c>
      <c r="R7" s="98">
        <v>11</v>
      </c>
      <c r="S7" s="98">
        <v>11</v>
      </c>
      <c r="T7" s="98">
        <v>11</v>
      </c>
      <c r="U7" s="98">
        <v>8</v>
      </c>
      <c r="V7" s="98">
        <v>6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82</v>
      </c>
      <c r="C9" s="29">
        <v>14</v>
      </c>
      <c r="D9" s="30">
        <f>IF(C9="ZK",#REF!,ROUND(SUM(C9*$A$2/$C$2-($W$2-$B$2)),0))</f>
        <v>13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2</v>
      </c>
      <c r="I9" s="30">
        <f t="shared" si="2"/>
        <v>1</v>
      </c>
      <c r="J9" s="30">
        <f t="shared" si="2"/>
        <v>2</v>
      </c>
      <c r="K9" s="30">
        <f t="shared" si="2"/>
        <v>1</v>
      </c>
      <c r="L9" s="30">
        <f t="shared" si="2"/>
        <v>3</v>
      </c>
      <c r="M9" s="30">
        <f t="shared" si="2"/>
        <v>4</v>
      </c>
      <c r="N9" s="30">
        <f t="shared" si="2"/>
        <v>1</v>
      </c>
      <c r="O9" s="30">
        <f t="shared" si="2"/>
        <v>2</v>
      </c>
      <c r="P9" s="30">
        <f t="shared" si="2"/>
        <v>1</v>
      </c>
      <c r="Q9" s="30">
        <f t="shared" si="2"/>
        <v>1</v>
      </c>
      <c r="R9" s="30">
        <f t="shared" si="2"/>
        <v>2</v>
      </c>
      <c r="S9" s="30">
        <f t="shared" si="2"/>
        <v>2</v>
      </c>
      <c r="T9" s="30">
        <f t="shared" si="2"/>
        <v>0</v>
      </c>
      <c r="U9" s="30">
        <f t="shared" si="2"/>
        <v>1</v>
      </c>
      <c r="V9" s="30">
        <f t="shared" si="2"/>
        <v>2</v>
      </c>
      <c r="W9" s="30">
        <f>SUM(E9:V9)</f>
        <v>25</v>
      </c>
      <c r="X9" s="5"/>
      <c r="Y9" s="113">
        <v>10</v>
      </c>
      <c r="Z9" s="114">
        <v>19</v>
      </c>
      <c r="AB9" s="108"/>
      <c r="AC9" s="107">
        <v>17</v>
      </c>
      <c r="AD9" s="79"/>
      <c r="AE9" s="108">
        <v>27</v>
      </c>
      <c r="AF9" s="107">
        <v>15</v>
      </c>
      <c r="AG9" s="108">
        <v>22</v>
      </c>
      <c r="AH9" s="107">
        <v>15</v>
      </c>
      <c r="AI9" s="108">
        <v>25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8</v>
      </c>
      <c r="F10" s="36">
        <v>6</v>
      </c>
      <c r="G10" s="36">
        <v>10</v>
      </c>
      <c r="H10" s="36">
        <v>5</v>
      </c>
      <c r="I10" s="36">
        <v>7</v>
      </c>
      <c r="J10" s="36">
        <v>3</v>
      </c>
      <c r="K10" s="36">
        <v>6</v>
      </c>
      <c r="L10" s="36">
        <v>4</v>
      </c>
      <c r="M10" s="36">
        <v>2</v>
      </c>
      <c r="N10" s="36">
        <v>5</v>
      </c>
      <c r="O10" s="36">
        <v>4</v>
      </c>
      <c r="P10" s="36">
        <v>6</v>
      </c>
      <c r="Q10" s="36">
        <v>7</v>
      </c>
      <c r="R10" s="36">
        <v>5</v>
      </c>
      <c r="S10" s="36">
        <v>4</v>
      </c>
      <c r="T10" s="36">
        <v>8</v>
      </c>
      <c r="U10" s="36">
        <v>6</v>
      </c>
      <c r="V10" s="36">
        <v>4</v>
      </c>
      <c r="W10" s="35"/>
      <c r="X10" s="5"/>
      <c r="Y10" s="107"/>
      <c r="Z10" s="108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83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13" t="s">
        <v>7</v>
      </c>
      <c r="Z12" s="114" t="s">
        <v>7</v>
      </c>
      <c r="AA12" s="107" t="s">
        <v>7</v>
      </c>
      <c r="AB12" s="108" t="s">
        <v>7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84</v>
      </c>
      <c r="C15" s="29">
        <v>6.9</v>
      </c>
      <c r="D15" s="30">
        <f>IF(C15="ZK",#REF!,ROUND(SUM(C15*$A$2/$C$2-($W$2-$B$2)),0))</f>
        <v>5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1</v>
      </c>
      <c r="H15" s="30">
        <f t="shared" si="6"/>
        <v>3</v>
      </c>
      <c r="I15" s="30">
        <f t="shared" si="6"/>
        <v>1</v>
      </c>
      <c r="J15" s="30">
        <f t="shared" si="6"/>
        <v>2</v>
      </c>
      <c r="K15" s="30">
        <f t="shared" si="6"/>
        <v>2</v>
      </c>
      <c r="L15" s="30">
        <f t="shared" si="6"/>
        <v>3</v>
      </c>
      <c r="M15" s="30">
        <f t="shared" si="6"/>
        <v>1</v>
      </c>
      <c r="N15" s="30">
        <f t="shared" si="6"/>
        <v>3</v>
      </c>
      <c r="O15" s="30">
        <f t="shared" si="6"/>
        <v>0</v>
      </c>
      <c r="P15" s="30">
        <f t="shared" si="6"/>
        <v>2</v>
      </c>
      <c r="Q15" s="30">
        <f t="shared" si="6"/>
        <v>0</v>
      </c>
      <c r="R15" s="30">
        <f t="shared" si="6"/>
        <v>3</v>
      </c>
      <c r="S15" s="30">
        <f t="shared" si="6"/>
        <v>2</v>
      </c>
      <c r="T15" s="30">
        <f t="shared" si="6"/>
        <v>2</v>
      </c>
      <c r="U15" s="30">
        <f t="shared" si="6"/>
        <v>3</v>
      </c>
      <c r="V15" s="30">
        <f t="shared" si="6"/>
        <v>1</v>
      </c>
      <c r="W15" s="30">
        <f>SUM(E15:V15)</f>
        <v>31</v>
      </c>
      <c r="X15" s="5"/>
      <c r="Y15" s="113">
        <v>19</v>
      </c>
      <c r="Z15" s="114">
        <v>26</v>
      </c>
      <c r="AA15" s="107">
        <v>25</v>
      </c>
      <c r="AB15" s="108">
        <v>30</v>
      </c>
      <c r="AC15" s="107">
        <v>26</v>
      </c>
      <c r="AD15" s="79"/>
      <c r="AE15" s="108">
        <v>31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6</v>
      </c>
      <c r="H16" s="36">
        <v>4</v>
      </c>
      <c r="I16" s="36">
        <v>6</v>
      </c>
      <c r="J16" s="36">
        <v>3</v>
      </c>
      <c r="K16" s="36">
        <v>5</v>
      </c>
      <c r="L16" s="36">
        <v>3</v>
      </c>
      <c r="M16" s="36">
        <v>4</v>
      </c>
      <c r="N16" s="36">
        <v>3</v>
      </c>
      <c r="O16" s="36">
        <v>6</v>
      </c>
      <c r="P16" s="36">
        <v>4</v>
      </c>
      <c r="Q16" s="36">
        <v>11</v>
      </c>
      <c r="R16" s="36">
        <v>4</v>
      </c>
      <c r="S16" s="36">
        <v>4</v>
      </c>
      <c r="T16" s="36">
        <v>5</v>
      </c>
      <c r="U16" s="36">
        <v>4</v>
      </c>
      <c r="V16" s="36">
        <v>4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85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 t="s">
        <v>7</v>
      </c>
      <c r="AB18" s="108" t="s">
        <v>7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86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>
        <v>8</v>
      </c>
      <c r="AB21" s="114">
        <v>28</v>
      </c>
      <c r="AC21" s="107"/>
      <c r="AD21" s="79"/>
      <c r="AE21" s="108"/>
      <c r="AF21" s="107">
        <v>4</v>
      </c>
      <c r="AG21" s="108">
        <v>25</v>
      </c>
      <c r="AH21" s="107">
        <v>9</v>
      </c>
      <c r="AI21" s="108">
        <v>31</v>
      </c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30</v>
      </c>
      <c r="Z25" s="90">
        <v>52</v>
      </c>
      <c r="AA25" s="81">
        <v>33</v>
      </c>
      <c r="AB25" s="90">
        <v>58</v>
      </c>
      <c r="AC25" s="81">
        <v>50</v>
      </c>
      <c r="AD25" s="82"/>
      <c r="AE25" s="90">
        <v>81</v>
      </c>
      <c r="AF25" s="81">
        <v>19</v>
      </c>
      <c r="AG25" s="90">
        <v>47</v>
      </c>
      <c r="AH25" s="80">
        <v>26</v>
      </c>
      <c r="AI25" s="90">
        <v>69</v>
      </c>
      <c r="AJ25" s="91"/>
      <c r="AK25" s="93">
        <v>158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81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1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2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4</v>
      </c>
      <c r="G34" s="98">
        <v>7</v>
      </c>
      <c r="H34" s="98">
        <v>6</v>
      </c>
      <c r="I34" s="98">
        <v>8</v>
      </c>
      <c r="J34" s="98">
        <v>6</v>
      </c>
      <c r="K34" s="98">
        <v>11</v>
      </c>
      <c r="L34" s="98">
        <v>7</v>
      </c>
      <c r="M34" s="98">
        <v>7</v>
      </c>
      <c r="N34" s="98">
        <v>6</v>
      </c>
      <c r="O34" s="98">
        <v>6</v>
      </c>
      <c r="P34" s="98">
        <v>7</v>
      </c>
      <c r="Q34" s="98">
        <v>7</v>
      </c>
      <c r="R34" s="98">
        <v>11</v>
      </c>
      <c r="S34" s="98">
        <v>11</v>
      </c>
      <c r="T34" s="98">
        <v>11</v>
      </c>
      <c r="U34" s="98">
        <v>8</v>
      </c>
      <c r="V34" s="98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1</v>
      </c>
      <c r="I36" s="30">
        <f t="shared" si="14"/>
        <v>0</v>
      </c>
      <c r="J36" s="30">
        <f t="shared" si="14"/>
        <v>2</v>
      </c>
      <c r="K36" s="30">
        <f t="shared" si="14"/>
        <v>0</v>
      </c>
      <c r="L36" s="30">
        <f t="shared" si="14"/>
        <v>2</v>
      </c>
      <c r="M36" s="30">
        <f t="shared" si="14"/>
        <v>3</v>
      </c>
      <c r="N36" s="30">
        <f t="shared" si="14"/>
        <v>1</v>
      </c>
      <c r="O36" s="30">
        <f t="shared" si="14"/>
        <v>2</v>
      </c>
      <c r="P36" s="30">
        <f t="shared" si="14"/>
        <v>0</v>
      </c>
      <c r="Q36" s="30">
        <f t="shared" si="14"/>
        <v>0</v>
      </c>
      <c r="R36" s="30">
        <f t="shared" si="14"/>
        <v>1</v>
      </c>
      <c r="S36" s="30">
        <f t="shared" si="14"/>
        <v>2</v>
      </c>
      <c r="T36" s="30">
        <f t="shared" si="14"/>
        <v>0</v>
      </c>
      <c r="U36" s="30">
        <f t="shared" si="14"/>
        <v>0</v>
      </c>
      <c r="V36" s="30">
        <f t="shared" si="14"/>
        <v>1</v>
      </c>
      <c r="W36" s="30">
        <f>SUM(E36:V36)</f>
        <v>15</v>
      </c>
    </row>
    <row r="37" spans="1:23" ht="12.75">
      <c r="A37" s="32"/>
      <c r="B37" s="33" t="s">
        <v>7</v>
      </c>
      <c r="C37" s="34"/>
      <c r="D37" s="35"/>
      <c r="E37" s="36">
        <v>8</v>
      </c>
      <c r="F37" s="36">
        <v>6</v>
      </c>
      <c r="G37" s="36">
        <v>10</v>
      </c>
      <c r="H37" s="36">
        <v>5</v>
      </c>
      <c r="I37" s="36">
        <v>7</v>
      </c>
      <c r="J37" s="36">
        <v>3</v>
      </c>
      <c r="K37" s="36">
        <v>6</v>
      </c>
      <c r="L37" s="36">
        <v>4</v>
      </c>
      <c r="M37" s="36">
        <v>2</v>
      </c>
      <c r="N37" s="36">
        <v>5</v>
      </c>
      <c r="O37" s="36">
        <v>4</v>
      </c>
      <c r="P37" s="36">
        <v>6</v>
      </c>
      <c r="Q37" s="36">
        <v>7</v>
      </c>
      <c r="R37" s="36">
        <v>5</v>
      </c>
      <c r="S37" s="36">
        <v>4</v>
      </c>
      <c r="T37" s="36">
        <v>8</v>
      </c>
      <c r="U37" s="36">
        <v>6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83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84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1</v>
      </c>
      <c r="G42" s="30">
        <f t="shared" si="18"/>
        <v>1</v>
      </c>
      <c r="H42" s="30">
        <f t="shared" si="18"/>
        <v>2</v>
      </c>
      <c r="I42" s="30">
        <f t="shared" si="18"/>
        <v>1</v>
      </c>
      <c r="J42" s="30">
        <f t="shared" si="18"/>
        <v>2</v>
      </c>
      <c r="K42" s="30">
        <f t="shared" si="18"/>
        <v>1</v>
      </c>
      <c r="L42" s="30">
        <f t="shared" si="18"/>
        <v>3</v>
      </c>
      <c r="M42" s="30">
        <f t="shared" si="18"/>
        <v>1</v>
      </c>
      <c r="N42" s="30">
        <f t="shared" si="18"/>
        <v>3</v>
      </c>
      <c r="O42" s="30">
        <f t="shared" si="18"/>
        <v>0</v>
      </c>
      <c r="P42" s="30">
        <f t="shared" si="18"/>
        <v>2</v>
      </c>
      <c r="Q42" s="30">
        <f t="shared" si="18"/>
        <v>0</v>
      </c>
      <c r="R42" s="30">
        <f t="shared" si="18"/>
        <v>2</v>
      </c>
      <c r="S42" s="30">
        <f t="shared" si="18"/>
        <v>2</v>
      </c>
      <c r="T42" s="30">
        <f t="shared" si="18"/>
        <v>2</v>
      </c>
      <c r="U42" s="30">
        <f t="shared" si="18"/>
        <v>2</v>
      </c>
      <c r="V42" s="30">
        <f t="shared" si="18"/>
        <v>1</v>
      </c>
      <c r="W42" s="30">
        <f>SUM(E42:V42)</f>
        <v>26</v>
      </c>
    </row>
    <row r="43" spans="1:23" ht="12.75">
      <c r="A43" s="32"/>
      <c r="B43" s="33" t="s">
        <v>7</v>
      </c>
      <c r="C43" s="46" t="s">
        <v>7</v>
      </c>
      <c r="D43" s="35"/>
      <c r="E43" s="36">
        <v>6</v>
      </c>
      <c r="F43" s="36">
        <v>4</v>
      </c>
      <c r="G43" s="36">
        <v>6</v>
      </c>
      <c r="H43" s="36">
        <v>4</v>
      </c>
      <c r="I43" s="36">
        <v>6</v>
      </c>
      <c r="J43" s="36">
        <v>3</v>
      </c>
      <c r="K43" s="36">
        <v>5</v>
      </c>
      <c r="L43" s="36">
        <v>3</v>
      </c>
      <c r="M43" s="36">
        <v>4</v>
      </c>
      <c r="N43" s="36">
        <v>3</v>
      </c>
      <c r="O43" s="36">
        <v>6</v>
      </c>
      <c r="P43" s="36">
        <v>4</v>
      </c>
      <c r="Q43" s="36">
        <v>11</v>
      </c>
      <c r="R43" s="36">
        <v>4</v>
      </c>
      <c r="S43" s="36">
        <v>4</v>
      </c>
      <c r="T43" s="36">
        <v>5</v>
      </c>
      <c r="U43" s="36">
        <v>4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85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86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8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C9:AC11"/>
    <mergeCell ref="AB9:AB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I25" sqref="AI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51</v>
      </c>
      <c r="C6" s="29">
        <v>16</v>
      </c>
      <c r="D6" s="30">
        <f>IF(C6="ZK",#REF!,ROUND(SUM(C6*$A$2/$C$2-($W$2-$B$2)),0))</f>
        <v>15</v>
      </c>
      <c r="E6" s="30">
        <f>IF(E7="s",0,IF(E8-E7+E$2&lt;0,0,E8-E7+E$2))</f>
        <v>3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1</v>
      </c>
      <c r="I6" s="30">
        <f t="shared" si="0"/>
        <v>0</v>
      </c>
      <c r="J6" s="30">
        <f t="shared" si="0"/>
        <v>1</v>
      </c>
      <c r="K6" s="30">
        <f t="shared" si="0"/>
        <v>2</v>
      </c>
      <c r="L6" s="30">
        <f t="shared" si="0"/>
        <v>3</v>
      </c>
      <c r="M6" s="30">
        <f t="shared" si="0"/>
        <v>2</v>
      </c>
      <c r="N6" s="30">
        <f t="shared" si="0"/>
        <v>2</v>
      </c>
      <c r="O6" s="30">
        <f t="shared" si="0"/>
        <v>2</v>
      </c>
      <c r="P6" s="30">
        <f t="shared" si="0"/>
        <v>1</v>
      </c>
      <c r="Q6" s="30">
        <f t="shared" si="0"/>
        <v>3</v>
      </c>
      <c r="R6" s="30">
        <f t="shared" si="0"/>
        <v>3</v>
      </c>
      <c r="S6" s="30">
        <f t="shared" si="0"/>
        <v>1</v>
      </c>
      <c r="T6" s="30">
        <f t="shared" si="0"/>
        <v>0</v>
      </c>
      <c r="U6" s="30">
        <f t="shared" si="0"/>
        <v>3</v>
      </c>
      <c r="V6" s="30">
        <f t="shared" si="0"/>
        <v>3</v>
      </c>
      <c r="W6" s="30">
        <f>SUM(E6:V6)</f>
        <v>34</v>
      </c>
      <c r="X6" s="5"/>
      <c r="Y6" s="113">
        <v>15</v>
      </c>
      <c r="Z6" s="114">
        <v>25</v>
      </c>
      <c r="AA6" s="113">
        <v>10</v>
      </c>
      <c r="AB6" s="114">
        <v>23</v>
      </c>
      <c r="AC6" s="113">
        <v>10</v>
      </c>
      <c r="AD6" s="116"/>
      <c r="AE6" s="114">
        <v>20</v>
      </c>
      <c r="AF6" s="113">
        <v>21</v>
      </c>
      <c r="AG6" s="114">
        <v>36</v>
      </c>
      <c r="AH6" s="113">
        <v>21</v>
      </c>
      <c r="AI6" s="114">
        <v>34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4</v>
      </c>
      <c r="F7" s="98">
        <v>3</v>
      </c>
      <c r="G7" s="98">
        <v>7</v>
      </c>
      <c r="H7" s="98">
        <v>6</v>
      </c>
      <c r="I7" s="98">
        <v>8</v>
      </c>
      <c r="J7" s="98">
        <v>4</v>
      </c>
      <c r="K7" s="98">
        <v>5</v>
      </c>
      <c r="L7" s="98">
        <v>4</v>
      </c>
      <c r="M7" s="98">
        <v>4</v>
      </c>
      <c r="N7" s="98">
        <v>4</v>
      </c>
      <c r="O7" s="98">
        <v>5</v>
      </c>
      <c r="P7" s="98">
        <v>6</v>
      </c>
      <c r="Q7" s="98">
        <v>5</v>
      </c>
      <c r="R7" s="98">
        <v>4</v>
      </c>
      <c r="S7" s="98">
        <v>5</v>
      </c>
      <c r="T7" s="98">
        <v>8</v>
      </c>
      <c r="U7" s="98">
        <v>4</v>
      </c>
      <c r="V7" s="98">
        <v>3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72</v>
      </c>
      <c r="C9" s="29">
        <v>14.8</v>
      </c>
      <c r="D9" s="30">
        <f>IF(C9="ZK",#REF!,ROUND(SUM(C9*$A$2/$C$2-($W$2-$B$2)),0))</f>
        <v>14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3</v>
      </c>
      <c r="H9" s="30">
        <f t="shared" si="2"/>
        <v>1</v>
      </c>
      <c r="I9" s="30">
        <f t="shared" si="2"/>
        <v>2</v>
      </c>
      <c r="J9" s="30">
        <f t="shared" si="2"/>
        <v>0</v>
      </c>
      <c r="K9" s="30">
        <f t="shared" si="2"/>
        <v>1</v>
      </c>
      <c r="L9" s="30">
        <f t="shared" si="2"/>
        <v>2</v>
      </c>
      <c r="M9" s="30">
        <f t="shared" si="2"/>
        <v>2</v>
      </c>
      <c r="N9" s="30">
        <f t="shared" si="2"/>
        <v>1</v>
      </c>
      <c r="O9" s="30">
        <f t="shared" si="2"/>
        <v>3</v>
      </c>
      <c r="P9" s="30">
        <f t="shared" si="2"/>
        <v>0</v>
      </c>
      <c r="Q9" s="30">
        <f t="shared" si="2"/>
        <v>0</v>
      </c>
      <c r="R9" s="30">
        <f t="shared" si="2"/>
        <v>2</v>
      </c>
      <c r="S9" s="30">
        <f t="shared" si="2"/>
        <v>1</v>
      </c>
      <c r="T9" s="30">
        <f t="shared" si="2"/>
        <v>3</v>
      </c>
      <c r="U9" s="30">
        <f t="shared" si="2"/>
        <v>2</v>
      </c>
      <c r="V9" s="30">
        <f t="shared" si="2"/>
        <v>2</v>
      </c>
      <c r="W9" s="30">
        <f>SUM(E9:V9)</f>
        <v>28</v>
      </c>
      <c r="X9" s="5"/>
      <c r="Y9" s="113">
        <v>13</v>
      </c>
      <c r="Z9" s="114">
        <v>25</v>
      </c>
      <c r="AA9" s="107">
        <v>12</v>
      </c>
      <c r="AB9" s="108">
        <v>22</v>
      </c>
      <c r="AC9" s="107" t="s">
        <v>7</v>
      </c>
      <c r="AD9" s="79"/>
      <c r="AE9" s="108" t="s">
        <v>7</v>
      </c>
      <c r="AF9" s="107">
        <v>10</v>
      </c>
      <c r="AG9" s="108">
        <v>22</v>
      </c>
      <c r="AH9" s="107">
        <v>16</v>
      </c>
      <c r="AI9" s="108">
        <v>28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5</v>
      </c>
      <c r="H10" s="36">
        <v>6</v>
      </c>
      <c r="I10" s="36">
        <v>6</v>
      </c>
      <c r="J10" s="36">
        <v>7</v>
      </c>
      <c r="K10" s="36">
        <v>6</v>
      </c>
      <c r="L10" s="36">
        <v>5</v>
      </c>
      <c r="M10" s="36">
        <v>4</v>
      </c>
      <c r="N10" s="36">
        <v>5</v>
      </c>
      <c r="O10" s="36">
        <v>4</v>
      </c>
      <c r="P10" s="36">
        <v>8</v>
      </c>
      <c r="Q10" s="36">
        <v>8</v>
      </c>
      <c r="R10" s="36">
        <v>5</v>
      </c>
      <c r="S10" s="36">
        <v>5</v>
      </c>
      <c r="T10" s="36">
        <v>5</v>
      </c>
      <c r="U10" s="36">
        <v>5</v>
      </c>
      <c r="V10" s="36">
        <v>4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52</v>
      </c>
      <c r="C12" s="29">
        <v>26</v>
      </c>
      <c r="D12" s="30">
        <f>IF(C12="ZK",#REF!,ROUND(SUM(C12*$A$2/$C$2-($W$2-$B$2)),0))</f>
        <v>26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13">
        <v>4</v>
      </c>
      <c r="Z12" s="114">
        <v>19</v>
      </c>
      <c r="AA12" s="107" t="s">
        <v>7</v>
      </c>
      <c r="AB12" s="108" t="s">
        <v>7</v>
      </c>
      <c r="AC12" s="107">
        <v>3</v>
      </c>
      <c r="AD12" s="79"/>
      <c r="AE12" s="108">
        <v>19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60</v>
      </c>
      <c r="C15" s="29">
        <v>22.2</v>
      </c>
      <c r="D15" s="30">
        <f>IF(C15="ZK",#REF!,ROUND(SUM(C15*$A$2/$C$2-($W$2-$B$2)),0))</f>
        <v>22</v>
      </c>
      <c r="E15" s="30">
        <f aca="true" t="shared" si="6" ref="E15:V15">IF(E16="s",0,IF(E17-E16+E$2&lt;0,0,E17-E16+E$2))</f>
        <v>2</v>
      </c>
      <c r="F15" s="30">
        <f t="shared" si="6"/>
        <v>0</v>
      </c>
      <c r="G15" s="30">
        <f t="shared" si="6"/>
        <v>2</v>
      </c>
      <c r="H15" s="30">
        <f t="shared" si="6"/>
        <v>3</v>
      </c>
      <c r="I15" s="30">
        <f t="shared" si="6"/>
        <v>1</v>
      </c>
      <c r="J15" s="30">
        <f t="shared" si="6"/>
        <v>2</v>
      </c>
      <c r="K15" s="30">
        <f t="shared" si="6"/>
        <v>3</v>
      </c>
      <c r="L15" s="30">
        <f t="shared" si="6"/>
        <v>1</v>
      </c>
      <c r="M15" s="30">
        <f t="shared" si="6"/>
        <v>3</v>
      </c>
      <c r="N15" s="30">
        <f t="shared" si="6"/>
        <v>3</v>
      </c>
      <c r="O15" s="30">
        <f t="shared" si="6"/>
        <v>2</v>
      </c>
      <c r="P15" s="30">
        <f t="shared" si="6"/>
        <v>2</v>
      </c>
      <c r="Q15" s="30">
        <f t="shared" si="6"/>
        <v>2</v>
      </c>
      <c r="R15" s="30">
        <f t="shared" si="6"/>
        <v>2</v>
      </c>
      <c r="S15" s="30">
        <f t="shared" si="6"/>
        <v>1</v>
      </c>
      <c r="T15" s="30">
        <f t="shared" si="6"/>
        <v>0</v>
      </c>
      <c r="U15" s="30">
        <f t="shared" si="6"/>
        <v>2</v>
      </c>
      <c r="V15" s="30">
        <f t="shared" si="6"/>
        <v>2</v>
      </c>
      <c r="W15" s="30">
        <f>SUM(E15:V15)</f>
        <v>33</v>
      </c>
      <c r="X15" s="5"/>
      <c r="Y15" s="107">
        <v>17</v>
      </c>
      <c r="Z15" s="108">
        <v>37</v>
      </c>
      <c r="AA15" s="107">
        <v>12</v>
      </c>
      <c r="AB15" s="108">
        <v>29</v>
      </c>
      <c r="AC15" s="107">
        <v>12</v>
      </c>
      <c r="AD15" s="79"/>
      <c r="AE15" s="108">
        <v>31</v>
      </c>
      <c r="AF15" s="107">
        <v>17</v>
      </c>
      <c r="AG15" s="108">
        <v>37</v>
      </c>
      <c r="AH15" s="107">
        <v>13</v>
      </c>
      <c r="AI15" s="108">
        <v>33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6</v>
      </c>
      <c r="G16" s="36">
        <v>6</v>
      </c>
      <c r="H16" s="36">
        <v>5</v>
      </c>
      <c r="I16" s="36">
        <v>7</v>
      </c>
      <c r="J16" s="36">
        <v>4</v>
      </c>
      <c r="K16" s="36">
        <v>5</v>
      </c>
      <c r="L16" s="36">
        <v>6</v>
      </c>
      <c r="M16" s="36">
        <v>3</v>
      </c>
      <c r="N16" s="36">
        <v>4</v>
      </c>
      <c r="O16" s="36">
        <v>5</v>
      </c>
      <c r="P16" s="36">
        <v>5</v>
      </c>
      <c r="Q16" s="36">
        <v>6</v>
      </c>
      <c r="R16" s="36">
        <v>6</v>
      </c>
      <c r="S16" s="36">
        <v>6</v>
      </c>
      <c r="T16" s="36">
        <v>8</v>
      </c>
      <c r="U16" s="36">
        <v>6</v>
      </c>
      <c r="V16" s="36">
        <v>4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3</v>
      </c>
      <c r="U17" s="43">
        <f t="shared" si="7"/>
        <v>4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73</v>
      </c>
      <c r="C18" s="29">
        <v>13.4</v>
      </c>
      <c r="D18" s="30">
        <f>IF(C18="ZK",#REF!,ROUND(SUM(C18*$A$2/$C$2-($W$2-$B$2)),0))</f>
        <v>12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>
        <v>13</v>
      </c>
      <c r="AB18" s="108">
        <v>23</v>
      </c>
      <c r="AC18" s="107" t="s">
        <v>7</v>
      </c>
      <c r="AD18" s="79"/>
      <c r="AE18" s="108" t="s">
        <v>7</v>
      </c>
      <c r="AF18" s="107">
        <v>10</v>
      </c>
      <c r="AG18" s="108">
        <v>21</v>
      </c>
      <c r="AH18" s="107">
        <v>12</v>
      </c>
      <c r="AI18" s="108">
        <v>24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3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3</v>
      </c>
      <c r="W21" s="30">
        <f>SUM(E21:V21)</f>
        <v>3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45</v>
      </c>
      <c r="Z25" s="90">
        <v>87</v>
      </c>
      <c r="AA25" s="81">
        <v>37</v>
      </c>
      <c r="AB25" s="90">
        <v>75</v>
      </c>
      <c r="AC25" s="81">
        <v>25</v>
      </c>
      <c r="AD25" s="82"/>
      <c r="AE25" s="90">
        <v>70</v>
      </c>
      <c r="AF25" s="81">
        <v>48</v>
      </c>
      <c r="AG25" s="90">
        <v>95</v>
      </c>
      <c r="AH25" s="80">
        <v>50</v>
      </c>
      <c r="AI25" s="90">
        <v>95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51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2</v>
      </c>
      <c r="F33" s="30">
        <f aca="true" t="shared" si="12" ref="F33:V33">IF(F$7="s",0,IF(F35-F34+F$2&lt;0,0,F35-F34+F$2))</f>
        <v>2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1</v>
      </c>
      <c r="K33" s="30">
        <f t="shared" si="12"/>
        <v>1</v>
      </c>
      <c r="L33" s="30">
        <f t="shared" si="12"/>
        <v>2</v>
      </c>
      <c r="M33" s="30">
        <f t="shared" si="12"/>
        <v>1</v>
      </c>
      <c r="N33" s="30">
        <f t="shared" si="12"/>
        <v>2</v>
      </c>
      <c r="O33" s="30">
        <f t="shared" si="12"/>
        <v>1</v>
      </c>
      <c r="P33" s="30">
        <f t="shared" si="12"/>
        <v>0</v>
      </c>
      <c r="Q33" s="30">
        <f t="shared" si="12"/>
        <v>2</v>
      </c>
      <c r="R33" s="30">
        <f t="shared" si="12"/>
        <v>2</v>
      </c>
      <c r="S33" s="30">
        <f t="shared" si="12"/>
        <v>1</v>
      </c>
      <c r="T33" s="30">
        <f t="shared" si="12"/>
        <v>0</v>
      </c>
      <c r="U33" s="30">
        <f t="shared" si="12"/>
        <v>2</v>
      </c>
      <c r="V33" s="30">
        <f t="shared" si="12"/>
        <v>2</v>
      </c>
      <c r="W33" s="30">
        <f>SUM(E33:V33)</f>
        <v>21</v>
      </c>
    </row>
    <row r="34" spans="1:23" ht="12.75">
      <c r="A34" s="32"/>
      <c r="B34" s="33" t="s">
        <v>7</v>
      </c>
      <c r="C34" s="34"/>
      <c r="D34" s="35"/>
      <c r="E34" s="98">
        <v>4</v>
      </c>
      <c r="F34" s="98">
        <v>3</v>
      </c>
      <c r="G34" s="98">
        <v>7</v>
      </c>
      <c r="H34" s="98">
        <v>6</v>
      </c>
      <c r="I34" s="98">
        <v>8</v>
      </c>
      <c r="J34" s="98">
        <v>4</v>
      </c>
      <c r="K34" s="98">
        <v>5</v>
      </c>
      <c r="L34" s="98">
        <v>4</v>
      </c>
      <c r="M34" s="98">
        <v>4</v>
      </c>
      <c r="N34" s="98">
        <v>4</v>
      </c>
      <c r="O34" s="98">
        <v>5</v>
      </c>
      <c r="P34" s="98">
        <v>6</v>
      </c>
      <c r="Q34" s="98">
        <v>5</v>
      </c>
      <c r="R34" s="98">
        <v>4</v>
      </c>
      <c r="S34" s="98">
        <v>5</v>
      </c>
      <c r="T34" s="98">
        <v>8</v>
      </c>
      <c r="U34" s="98">
        <v>4</v>
      </c>
      <c r="V34" s="98">
        <v>3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1</v>
      </c>
      <c r="G36" s="30">
        <f t="shared" si="14"/>
        <v>2</v>
      </c>
      <c r="H36" s="30">
        <f t="shared" si="14"/>
        <v>0</v>
      </c>
      <c r="I36" s="30">
        <f t="shared" si="14"/>
        <v>1</v>
      </c>
      <c r="J36" s="30">
        <f t="shared" si="14"/>
        <v>0</v>
      </c>
      <c r="K36" s="30">
        <f t="shared" si="14"/>
        <v>0</v>
      </c>
      <c r="L36" s="30">
        <f t="shared" si="14"/>
        <v>1</v>
      </c>
      <c r="M36" s="30">
        <f t="shared" si="14"/>
        <v>1</v>
      </c>
      <c r="N36" s="30">
        <f t="shared" si="14"/>
        <v>1</v>
      </c>
      <c r="O36" s="30">
        <f t="shared" si="14"/>
        <v>2</v>
      </c>
      <c r="P36" s="30">
        <f t="shared" si="14"/>
        <v>0</v>
      </c>
      <c r="Q36" s="30">
        <f t="shared" si="14"/>
        <v>0</v>
      </c>
      <c r="R36" s="30">
        <f t="shared" si="14"/>
        <v>1</v>
      </c>
      <c r="S36" s="30">
        <f t="shared" si="14"/>
        <v>1</v>
      </c>
      <c r="T36" s="30">
        <f t="shared" si="14"/>
        <v>2</v>
      </c>
      <c r="U36" s="30">
        <f t="shared" si="14"/>
        <v>1</v>
      </c>
      <c r="V36" s="30">
        <f t="shared" si="14"/>
        <v>1</v>
      </c>
      <c r="W36" s="30">
        <f>SUM(E36:V36)</f>
        <v>16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4</v>
      </c>
      <c r="G37" s="36">
        <v>5</v>
      </c>
      <c r="H37" s="36">
        <v>6</v>
      </c>
      <c r="I37" s="36">
        <v>6</v>
      </c>
      <c r="J37" s="36">
        <v>7</v>
      </c>
      <c r="K37" s="36">
        <v>6</v>
      </c>
      <c r="L37" s="36">
        <v>5</v>
      </c>
      <c r="M37" s="36">
        <v>4</v>
      </c>
      <c r="N37" s="36">
        <v>5</v>
      </c>
      <c r="O37" s="36">
        <v>4</v>
      </c>
      <c r="P37" s="36">
        <v>8</v>
      </c>
      <c r="Q37" s="36">
        <v>8</v>
      </c>
      <c r="R37" s="36">
        <v>5</v>
      </c>
      <c r="S37" s="36">
        <v>5</v>
      </c>
      <c r="T37" s="36">
        <v>5</v>
      </c>
      <c r="U37" s="36">
        <v>5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52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60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0</v>
      </c>
      <c r="G42" s="30">
        <f t="shared" si="18"/>
        <v>1</v>
      </c>
      <c r="H42" s="30">
        <f t="shared" si="18"/>
        <v>1</v>
      </c>
      <c r="I42" s="30">
        <f t="shared" si="18"/>
        <v>0</v>
      </c>
      <c r="J42" s="30">
        <f t="shared" si="18"/>
        <v>1</v>
      </c>
      <c r="K42" s="30">
        <f t="shared" si="18"/>
        <v>1</v>
      </c>
      <c r="L42" s="30">
        <f t="shared" si="18"/>
        <v>0</v>
      </c>
      <c r="M42" s="30">
        <f t="shared" si="18"/>
        <v>2</v>
      </c>
      <c r="N42" s="30">
        <f t="shared" si="18"/>
        <v>2</v>
      </c>
      <c r="O42" s="30">
        <f t="shared" si="18"/>
        <v>1</v>
      </c>
      <c r="P42" s="30">
        <f t="shared" si="18"/>
        <v>1</v>
      </c>
      <c r="Q42" s="30">
        <f t="shared" si="18"/>
        <v>1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1</v>
      </c>
      <c r="W42" s="30">
        <f>SUM(E42:V42)</f>
        <v>13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6</v>
      </c>
      <c r="G43" s="36">
        <v>6</v>
      </c>
      <c r="H43" s="36">
        <v>5</v>
      </c>
      <c r="I43" s="36">
        <v>7</v>
      </c>
      <c r="J43" s="36">
        <v>4</v>
      </c>
      <c r="K43" s="36">
        <v>5</v>
      </c>
      <c r="L43" s="36">
        <v>6</v>
      </c>
      <c r="M43" s="36">
        <v>3</v>
      </c>
      <c r="N43" s="36">
        <v>4</v>
      </c>
      <c r="O43" s="36">
        <v>5</v>
      </c>
      <c r="P43" s="36">
        <v>5</v>
      </c>
      <c r="Q43" s="36">
        <v>6</v>
      </c>
      <c r="R43" s="36">
        <v>6</v>
      </c>
      <c r="S43" s="36">
        <v>6</v>
      </c>
      <c r="T43" s="36">
        <v>8</v>
      </c>
      <c r="U43" s="36">
        <v>6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73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I25" sqref="AI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53</v>
      </c>
      <c r="C6" s="29">
        <v>25</v>
      </c>
      <c r="D6" s="30">
        <f>IF(C6="ZK",#REF!,ROUND(SUM(C6*$A$2/$C$2-($W$2-$B$2)),0))</f>
        <v>25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11</v>
      </c>
      <c r="F7" s="98">
        <v>11</v>
      </c>
      <c r="G7" s="98">
        <v>11</v>
      </c>
      <c r="H7" s="98">
        <v>11</v>
      </c>
      <c r="I7" s="98">
        <v>11</v>
      </c>
      <c r="J7" s="98">
        <v>11</v>
      </c>
      <c r="K7" s="98">
        <v>11</v>
      </c>
      <c r="L7" s="98">
        <v>11</v>
      </c>
      <c r="M7" s="98">
        <v>11</v>
      </c>
      <c r="N7" s="98">
        <v>11</v>
      </c>
      <c r="O7" s="98">
        <v>11</v>
      </c>
      <c r="P7" s="98">
        <v>11</v>
      </c>
      <c r="Q7" s="98">
        <v>11</v>
      </c>
      <c r="R7" s="98">
        <v>11</v>
      </c>
      <c r="S7" s="98">
        <v>11</v>
      </c>
      <c r="T7" s="98">
        <v>11</v>
      </c>
      <c r="U7" s="98">
        <v>11</v>
      </c>
      <c r="V7" s="98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54</v>
      </c>
      <c r="C9" s="29">
        <v>22.4</v>
      </c>
      <c r="D9" s="30">
        <f>IF(C9="ZK",#REF!,ROUND(SUM(C9*$A$2/$C$2-($W$2-$B$2)),0))</f>
        <v>22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3">
        <v>7</v>
      </c>
      <c r="Z9" s="114">
        <v>27</v>
      </c>
      <c r="AA9" s="107">
        <v>8</v>
      </c>
      <c r="AB9" s="108">
        <v>25</v>
      </c>
      <c r="AC9" s="107">
        <v>11</v>
      </c>
      <c r="AD9" s="79"/>
      <c r="AE9" s="108">
        <v>24</v>
      </c>
      <c r="AF9" s="107">
        <v>7</v>
      </c>
      <c r="AG9" s="108">
        <v>24</v>
      </c>
      <c r="AH9" s="107">
        <v>12</v>
      </c>
      <c r="AI9" s="108">
        <v>27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55</v>
      </c>
      <c r="C12" s="29">
        <v>9.4</v>
      </c>
      <c r="D12" s="30">
        <f>IF(C12="ZK",#REF!,ROUND(SUM(C12*$A$2/$C$2-($W$2-$B$2)),0))</f>
        <v>8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0</v>
      </c>
      <c r="H12" s="30">
        <f t="shared" si="4"/>
        <v>2</v>
      </c>
      <c r="I12" s="30">
        <f t="shared" si="4"/>
        <v>2</v>
      </c>
      <c r="J12" s="30">
        <f t="shared" si="4"/>
        <v>1</v>
      </c>
      <c r="K12" s="30">
        <f t="shared" si="4"/>
        <v>3</v>
      </c>
      <c r="L12" s="30">
        <f t="shared" si="4"/>
        <v>1</v>
      </c>
      <c r="M12" s="30">
        <f t="shared" si="4"/>
        <v>1</v>
      </c>
      <c r="N12" s="30">
        <f t="shared" si="4"/>
        <v>0</v>
      </c>
      <c r="O12" s="30">
        <f t="shared" si="4"/>
        <v>0</v>
      </c>
      <c r="P12" s="30">
        <f t="shared" si="4"/>
        <v>1</v>
      </c>
      <c r="Q12" s="30">
        <f t="shared" si="4"/>
        <v>0</v>
      </c>
      <c r="R12" s="30">
        <f t="shared" si="4"/>
        <v>0</v>
      </c>
      <c r="S12" s="30">
        <f t="shared" si="4"/>
        <v>2</v>
      </c>
      <c r="T12" s="30">
        <f t="shared" si="4"/>
        <v>1</v>
      </c>
      <c r="U12" s="30">
        <f t="shared" si="4"/>
        <v>2</v>
      </c>
      <c r="V12" s="30">
        <f t="shared" si="4"/>
        <v>0</v>
      </c>
      <c r="W12" s="30">
        <f>SUM(E12:V12)</f>
        <v>17</v>
      </c>
      <c r="X12" s="5"/>
      <c r="Y12" s="113">
        <v>11</v>
      </c>
      <c r="Z12" s="114">
        <v>18</v>
      </c>
      <c r="AA12" s="107">
        <v>20</v>
      </c>
      <c r="AB12" s="108">
        <v>31</v>
      </c>
      <c r="AC12" s="107">
        <v>28</v>
      </c>
      <c r="AD12" s="79"/>
      <c r="AE12" s="108">
        <v>38</v>
      </c>
      <c r="AF12" s="107">
        <v>17</v>
      </c>
      <c r="AG12" s="108">
        <v>25</v>
      </c>
      <c r="AH12" s="107">
        <v>10</v>
      </c>
      <c r="AI12" s="108">
        <v>17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6</v>
      </c>
      <c r="F13" s="36">
        <v>5</v>
      </c>
      <c r="G13" s="36">
        <v>7</v>
      </c>
      <c r="H13" s="36">
        <v>5</v>
      </c>
      <c r="I13" s="36">
        <v>6</v>
      </c>
      <c r="J13" s="36">
        <v>4</v>
      </c>
      <c r="K13" s="36">
        <v>4</v>
      </c>
      <c r="L13" s="36">
        <v>5</v>
      </c>
      <c r="M13" s="36">
        <v>4</v>
      </c>
      <c r="N13" s="36">
        <v>6</v>
      </c>
      <c r="O13" s="36">
        <v>7</v>
      </c>
      <c r="P13" s="36">
        <v>6</v>
      </c>
      <c r="Q13" s="36">
        <v>7</v>
      </c>
      <c r="R13" s="36">
        <v>11</v>
      </c>
      <c r="S13" s="36">
        <v>4</v>
      </c>
      <c r="T13" s="36">
        <v>7</v>
      </c>
      <c r="U13" s="36">
        <v>5</v>
      </c>
      <c r="V13" s="36">
        <v>5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56</v>
      </c>
      <c r="C15" s="29">
        <v>24.4</v>
      </c>
      <c r="D15" s="30">
        <f>IF(C15="ZK",#REF!,ROUND(SUM(C15*$A$2/$C$2-($W$2-$B$2)),0))</f>
        <v>24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13" t="s">
        <v>7</v>
      </c>
      <c r="Z15" s="114" t="s">
        <v>7</v>
      </c>
      <c r="AA15" s="107" t="s">
        <v>7</v>
      </c>
      <c r="AB15" s="108" t="s">
        <v>7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95</v>
      </c>
      <c r="C18" s="29">
        <v>22.3</v>
      </c>
      <c r="D18" s="30">
        <f>IF(C18="ZK",#REF!,ROUND(SUM(C18*$A$2/$C$2-($W$2-$B$2)),0))</f>
        <v>22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1</v>
      </c>
      <c r="H18" s="30">
        <f t="shared" si="8"/>
        <v>1</v>
      </c>
      <c r="I18" s="30">
        <f t="shared" si="8"/>
        <v>2</v>
      </c>
      <c r="J18" s="30">
        <f t="shared" si="8"/>
        <v>1</v>
      </c>
      <c r="K18" s="30">
        <f t="shared" si="8"/>
        <v>3</v>
      </c>
      <c r="L18" s="30">
        <f t="shared" si="8"/>
        <v>2</v>
      </c>
      <c r="M18" s="30">
        <f t="shared" si="8"/>
        <v>1</v>
      </c>
      <c r="N18" s="30">
        <f t="shared" si="8"/>
        <v>2</v>
      </c>
      <c r="O18" s="30">
        <f t="shared" si="8"/>
        <v>1</v>
      </c>
      <c r="P18" s="30">
        <f t="shared" si="8"/>
        <v>0</v>
      </c>
      <c r="Q18" s="30">
        <f t="shared" si="8"/>
        <v>0</v>
      </c>
      <c r="R18" s="30">
        <f t="shared" si="8"/>
        <v>3</v>
      </c>
      <c r="S18" s="30">
        <f t="shared" si="8"/>
        <v>2</v>
      </c>
      <c r="T18" s="30">
        <f t="shared" si="8"/>
        <v>0</v>
      </c>
      <c r="U18" s="30">
        <f t="shared" si="8"/>
        <v>3</v>
      </c>
      <c r="V18" s="30">
        <f t="shared" si="8"/>
        <v>3</v>
      </c>
      <c r="W18" s="30">
        <f>SUM(E18:V18)</f>
        <v>27</v>
      </c>
      <c r="X18" s="5"/>
      <c r="Y18" s="107">
        <v>8</v>
      </c>
      <c r="Z18" s="114">
        <v>24</v>
      </c>
      <c r="AA18" s="107">
        <v>6</v>
      </c>
      <c r="AB18" s="108">
        <v>18</v>
      </c>
      <c r="AC18" s="107" t="s">
        <v>7</v>
      </c>
      <c r="AD18" s="79"/>
      <c r="AE18" s="108" t="s">
        <v>7</v>
      </c>
      <c r="AF18" s="107">
        <v>4</v>
      </c>
      <c r="AG18" s="108">
        <v>17</v>
      </c>
      <c r="AH18" s="107">
        <v>10</v>
      </c>
      <c r="AI18" s="108">
        <v>27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4</v>
      </c>
      <c r="G19" s="36">
        <v>7</v>
      </c>
      <c r="H19" s="36">
        <v>7</v>
      </c>
      <c r="I19" s="36">
        <v>6</v>
      </c>
      <c r="J19" s="36">
        <v>5</v>
      </c>
      <c r="K19" s="36">
        <v>5</v>
      </c>
      <c r="L19" s="36">
        <v>5</v>
      </c>
      <c r="M19" s="36">
        <v>5</v>
      </c>
      <c r="N19" s="36">
        <v>5</v>
      </c>
      <c r="O19" s="36">
        <v>6</v>
      </c>
      <c r="P19" s="36">
        <v>7</v>
      </c>
      <c r="Q19" s="36">
        <v>11</v>
      </c>
      <c r="R19" s="36">
        <v>5</v>
      </c>
      <c r="S19" s="36">
        <v>5</v>
      </c>
      <c r="T19" s="36">
        <v>9</v>
      </c>
      <c r="U19" s="36">
        <v>5</v>
      </c>
      <c r="V19" s="36">
        <v>3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61</v>
      </c>
      <c r="C21" s="29">
        <v>8.8</v>
      </c>
      <c r="D21" s="30">
        <f>IF(C21="ZK",#REF!,ROUND(SUM(C21*$A$2/$C$2-($W$2-$B$2)),0))</f>
        <v>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>
        <v>23</v>
      </c>
      <c r="Z21" s="114">
        <v>30</v>
      </c>
      <c r="AA21" s="113">
        <v>13</v>
      </c>
      <c r="AB21" s="114">
        <v>18</v>
      </c>
      <c r="AC21" s="107">
        <v>17</v>
      </c>
      <c r="AD21" s="79"/>
      <c r="AE21" s="108">
        <v>23</v>
      </c>
      <c r="AF21" s="107">
        <v>20</v>
      </c>
      <c r="AG21" s="108">
        <v>28</v>
      </c>
      <c r="AH21" s="107">
        <v>21</v>
      </c>
      <c r="AI21" s="108">
        <v>30</v>
      </c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 t="s">
        <v>7</v>
      </c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42</v>
      </c>
      <c r="Z25" s="90">
        <v>81</v>
      </c>
      <c r="AA25" s="81">
        <v>41</v>
      </c>
      <c r="AB25" s="90">
        <v>74</v>
      </c>
      <c r="AC25" s="81">
        <v>56</v>
      </c>
      <c r="AD25" s="82"/>
      <c r="AE25" s="90">
        <v>85</v>
      </c>
      <c r="AF25" s="81">
        <v>44</v>
      </c>
      <c r="AG25" s="90">
        <v>77</v>
      </c>
      <c r="AH25" s="80">
        <v>43</v>
      </c>
      <c r="AI25" s="90">
        <v>84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53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98">
        <v>11</v>
      </c>
      <c r="F34" s="98">
        <v>11</v>
      </c>
      <c r="G34" s="98">
        <v>11</v>
      </c>
      <c r="H34" s="98">
        <v>11</v>
      </c>
      <c r="I34" s="98">
        <v>11</v>
      </c>
      <c r="J34" s="98">
        <v>11</v>
      </c>
      <c r="K34" s="98">
        <v>11</v>
      </c>
      <c r="L34" s="98">
        <v>11</v>
      </c>
      <c r="M34" s="98">
        <v>11</v>
      </c>
      <c r="N34" s="98">
        <v>11</v>
      </c>
      <c r="O34" s="98">
        <v>11</v>
      </c>
      <c r="P34" s="98">
        <v>11</v>
      </c>
      <c r="Q34" s="98">
        <v>11</v>
      </c>
      <c r="R34" s="98">
        <v>11</v>
      </c>
      <c r="S34" s="98">
        <v>11</v>
      </c>
      <c r="T34" s="98">
        <v>11</v>
      </c>
      <c r="U34" s="98">
        <v>11</v>
      </c>
      <c r="V34" s="98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54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55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1</v>
      </c>
      <c r="I39" s="30">
        <f t="shared" si="16"/>
        <v>1</v>
      </c>
      <c r="J39" s="30">
        <f t="shared" si="16"/>
        <v>1</v>
      </c>
      <c r="K39" s="30">
        <f t="shared" si="16"/>
        <v>2</v>
      </c>
      <c r="L39" s="30">
        <f t="shared" si="16"/>
        <v>1</v>
      </c>
      <c r="M39" s="30">
        <f t="shared" si="16"/>
        <v>1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2</v>
      </c>
      <c r="T39" s="30">
        <f t="shared" si="16"/>
        <v>0</v>
      </c>
      <c r="U39" s="30">
        <f t="shared" si="16"/>
        <v>1</v>
      </c>
      <c r="V39" s="30">
        <f t="shared" si="16"/>
        <v>0</v>
      </c>
      <c r="W39" s="30">
        <f>SUM(E39:V39)</f>
        <v>10</v>
      </c>
    </row>
    <row r="40" spans="1:23" ht="12.75">
      <c r="A40" s="32"/>
      <c r="B40" s="33" t="s">
        <v>7</v>
      </c>
      <c r="C40" s="34"/>
      <c r="D40" s="35"/>
      <c r="E40" s="36">
        <v>6</v>
      </c>
      <c r="F40" s="36">
        <v>5</v>
      </c>
      <c r="G40" s="36">
        <v>7</v>
      </c>
      <c r="H40" s="36">
        <v>5</v>
      </c>
      <c r="I40" s="36">
        <v>6</v>
      </c>
      <c r="J40" s="36">
        <v>4</v>
      </c>
      <c r="K40" s="36">
        <v>4</v>
      </c>
      <c r="L40" s="36">
        <v>5</v>
      </c>
      <c r="M40" s="36">
        <v>4</v>
      </c>
      <c r="N40" s="36">
        <v>6</v>
      </c>
      <c r="O40" s="36">
        <v>7</v>
      </c>
      <c r="P40" s="36">
        <v>6</v>
      </c>
      <c r="Q40" s="36">
        <v>7</v>
      </c>
      <c r="R40" s="36">
        <v>11</v>
      </c>
      <c r="S40" s="36">
        <v>4</v>
      </c>
      <c r="T40" s="36">
        <v>7</v>
      </c>
      <c r="U40" s="36">
        <v>5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56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95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1</v>
      </c>
      <c r="G45" s="30">
        <f t="shared" si="20"/>
        <v>0</v>
      </c>
      <c r="H45" s="30">
        <f t="shared" si="20"/>
        <v>0</v>
      </c>
      <c r="I45" s="30">
        <f t="shared" si="20"/>
        <v>1</v>
      </c>
      <c r="J45" s="30">
        <f t="shared" si="20"/>
        <v>0</v>
      </c>
      <c r="K45" s="30">
        <f t="shared" si="20"/>
        <v>1</v>
      </c>
      <c r="L45" s="30">
        <f t="shared" si="20"/>
        <v>1</v>
      </c>
      <c r="M45" s="30">
        <f t="shared" si="20"/>
        <v>0</v>
      </c>
      <c r="N45" s="30">
        <f t="shared" si="20"/>
        <v>1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1</v>
      </c>
      <c r="S45" s="30">
        <f t="shared" si="20"/>
        <v>1</v>
      </c>
      <c r="T45" s="30">
        <f t="shared" si="20"/>
        <v>0</v>
      </c>
      <c r="U45" s="30">
        <f t="shared" si="20"/>
        <v>1</v>
      </c>
      <c r="V45" s="30">
        <f t="shared" si="20"/>
        <v>2</v>
      </c>
      <c r="W45" s="30">
        <f>SUM(E45:V45)</f>
        <v>10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4</v>
      </c>
      <c r="G46" s="36">
        <v>7</v>
      </c>
      <c r="H46" s="36">
        <v>7</v>
      </c>
      <c r="I46" s="36">
        <v>6</v>
      </c>
      <c r="J46" s="36">
        <v>5</v>
      </c>
      <c r="K46" s="36">
        <v>5</v>
      </c>
      <c r="L46" s="36">
        <v>5</v>
      </c>
      <c r="M46" s="36">
        <v>5</v>
      </c>
      <c r="N46" s="36">
        <v>5</v>
      </c>
      <c r="O46" s="36">
        <v>6</v>
      </c>
      <c r="P46" s="36">
        <v>7</v>
      </c>
      <c r="Q46" s="36">
        <v>11</v>
      </c>
      <c r="R46" s="36">
        <v>5</v>
      </c>
      <c r="S46" s="36">
        <v>5</v>
      </c>
      <c r="T46" s="36">
        <v>9</v>
      </c>
      <c r="U46" s="36">
        <v>5</v>
      </c>
      <c r="V46" s="36">
        <v>3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61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02"/>
  <sheetViews>
    <sheetView zoomScalePageLayoutView="0" workbookViewId="0" topLeftCell="A1">
      <selection activeCell="E27" sqref="E27:V27"/>
    </sheetView>
  </sheetViews>
  <sheetFormatPr defaultColWidth="9.140625" defaultRowHeight="12.75"/>
  <cols>
    <col min="1" max="1" width="3.7109375" style="1" customWidth="1"/>
    <col min="2" max="2" width="25.8515625" style="0" customWidth="1"/>
    <col min="3" max="3" width="9.140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22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61</v>
      </c>
      <c r="C6" s="29">
        <v>9.4</v>
      </c>
      <c r="D6" s="30">
        <f>IF(C6="ZK",$X$3,ROUND(SUM(C6*$A$2/$C$2-($W$2-$B$2)),0))</f>
        <v>9</v>
      </c>
      <c r="E6" s="30">
        <f>IF(E7="s",0,IF(E8-E7+E$2&lt;0,0,E8-E7+E$2))</f>
        <v>1</v>
      </c>
      <c r="F6" s="30">
        <f aca="true" t="shared" si="0" ref="F6:V6">IF(F$7="s",0,IF(F8-F7+F$2&lt;0,0,F8-F7+F$2))</f>
        <v>1</v>
      </c>
      <c r="G6" s="30">
        <f t="shared" si="0"/>
        <v>2</v>
      </c>
      <c r="H6" s="30">
        <f t="shared" si="0"/>
        <v>2</v>
      </c>
      <c r="I6" s="30">
        <f t="shared" si="0"/>
        <v>2</v>
      </c>
      <c r="J6" s="30">
        <f t="shared" si="0"/>
        <v>0</v>
      </c>
      <c r="K6" s="30">
        <f t="shared" si="0"/>
        <v>3</v>
      </c>
      <c r="L6" s="30">
        <f t="shared" si="0"/>
        <v>2</v>
      </c>
      <c r="M6" s="30">
        <f t="shared" si="0"/>
        <v>1</v>
      </c>
      <c r="N6" s="30">
        <f t="shared" si="0"/>
        <v>2</v>
      </c>
      <c r="O6" s="30">
        <f t="shared" si="0"/>
        <v>1</v>
      </c>
      <c r="P6" s="30">
        <f t="shared" si="0"/>
        <v>2</v>
      </c>
      <c r="Q6" s="30">
        <f t="shared" si="0"/>
        <v>0</v>
      </c>
      <c r="R6" s="30">
        <f t="shared" si="0"/>
        <v>2</v>
      </c>
      <c r="S6" s="30">
        <f t="shared" si="0"/>
        <v>2</v>
      </c>
      <c r="T6" s="30">
        <f t="shared" si="0"/>
        <v>2</v>
      </c>
      <c r="U6" s="30">
        <f t="shared" si="0"/>
        <v>3</v>
      </c>
      <c r="V6" s="30">
        <f t="shared" si="0"/>
        <v>2</v>
      </c>
      <c r="W6" s="30">
        <f>SUM(E6:V6)</f>
        <v>30</v>
      </c>
      <c r="X6" s="31">
        <f>IF(C6&gt;-50,IF(X7=TRUE,"s",SUM(E7:V7)),"z")</f>
        <v>87</v>
      </c>
      <c r="Y6" s="31">
        <f>IF(X7=TRUE,"s",SUM(N7:V7))</f>
        <v>43</v>
      </c>
      <c r="Z6" s="31">
        <f>IF(X7=TRUE,"s",SUM(Q7:W7))</f>
        <v>29</v>
      </c>
      <c r="AA6" s="31">
        <f>IF(X7=TRUE,"s",SUM(T7:V7))</f>
        <v>13</v>
      </c>
      <c r="AB6" s="31">
        <f>IF(X7=TRUE,"s",SUM(V7))</f>
        <v>3</v>
      </c>
    </row>
    <row r="7" spans="1:28" ht="12.75">
      <c r="A7" s="32"/>
      <c r="B7" s="33" t="s">
        <v>65</v>
      </c>
      <c r="C7" s="34"/>
      <c r="D7" s="35"/>
      <c r="E7" s="36">
        <v>5</v>
      </c>
      <c r="F7" s="36">
        <v>5</v>
      </c>
      <c r="G7" s="36">
        <v>6</v>
      </c>
      <c r="H7" s="36">
        <v>5</v>
      </c>
      <c r="I7" s="36">
        <v>6</v>
      </c>
      <c r="J7" s="36">
        <v>5</v>
      </c>
      <c r="K7" s="36">
        <v>4</v>
      </c>
      <c r="L7" s="36">
        <v>4</v>
      </c>
      <c r="M7" s="36">
        <v>4</v>
      </c>
      <c r="N7" s="36">
        <v>4</v>
      </c>
      <c r="O7" s="36">
        <v>5</v>
      </c>
      <c r="P7" s="36">
        <v>5</v>
      </c>
      <c r="Q7" s="36">
        <v>7</v>
      </c>
      <c r="R7" s="36">
        <v>5</v>
      </c>
      <c r="S7" s="36">
        <v>4</v>
      </c>
      <c r="T7" s="36">
        <v>6</v>
      </c>
      <c r="U7" s="36">
        <v>4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 t="s">
        <v>7</v>
      </c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52</v>
      </c>
      <c r="C9" s="29">
        <v>26.1</v>
      </c>
      <c r="D9" s="30">
        <f>IF(C9="ZK",$X$3,ROUND(SUM(C9*$A$2/$C$2-($W$2-$B$2)),0))</f>
        <v>26</v>
      </c>
      <c r="E9" s="30">
        <f aca="true" t="shared" si="2" ref="E9:V9">IF(E10="s",0,IF(E11-E10+E$2&lt;0,0,E11-E10+E$2))</f>
        <v>0</v>
      </c>
      <c r="F9" s="30">
        <f t="shared" si="2"/>
        <v>2</v>
      </c>
      <c r="G9" s="30">
        <f t="shared" si="2"/>
        <v>0</v>
      </c>
      <c r="H9" s="30">
        <f t="shared" si="2"/>
        <v>1</v>
      </c>
      <c r="I9" s="30">
        <f t="shared" si="2"/>
        <v>2</v>
      </c>
      <c r="J9" s="30">
        <f t="shared" si="2"/>
        <v>2</v>
      </c>
      <c r="K9" s="30">
        <f t="shared" si="2"/>
        <v>1</v>
      </c>
      <c r="L9" s="30">
        <f t="shared" si="2"/>
        <v>2</v>
      </c>
      <c r="M9" s="30">
        <f t="shared" si="2"/>
        <v>1</v>
      </c>
      <c r="N9" s="30">
        <f t="shared" si="2"/>
        <v>0</v>
      </c>
      <c r="O9" s="30">
        <f t="shared" si="2"/>
        <v>0</v>
      </c>
      <c r="P9" s="30">
        <f t="shared" si="2"/>
        <v>1</v>
      </c>
      <c r="Q9" s="30">
        <f t="shared" si="2"/>
        <v>1</v>
      </c>
      <c r="R9" s="30">
        <f t="shared" si="2"/>
        <v>2</v>
      </c>
      <c r="S9" s="30">
        <f t="shared" si="2"/>
        <v>2</v>
      </c>
      <c r="T9" s="30">
        <f t="shared" si="2"/>
        <v>1</v>
      </c>
      <c r="U9" s="30">
        <f t="shared" si="2"/>
        <v>0</v>
      </c>
      <c r="V9" s="30">
        <f t="shared" si="2"/>
        <v>1</v>
      </c>
      <c r="W9" s="30">
        <f>SUM(E9:V9)</f>
        <v>19</v>
      </c>
      <c r="X9" s="31">
        <f>IF(C9&gt;-50,IF(X10=TRUE,"s",SUM(E10:V10)),"z")</f>
        <v>119</v>
      </c>
      <c r="Y9" s="31">
        <f>IF(X10=TRUE,"s",SUM(N10:V10))</f>
        <v>64</v>
      </c>
      <c r="Z9" s="31">
        <f>IF(X10=TRUE,"s",SUM(Q10:W10))</f>
        <v>39</v>
      </c>
      <c r="AA9" s="31">
        <f>IF(X10=TRUE,"s",SUM(T10:V10))</f>
        <v>21</v>
      </c>
      <c r="AB9" s="31">
        <f>IF(X10=TRUE,"s",SUM(V10))</f>
        <v>5</v>
      </c>
    </row>
    <row r="10" spans="1:28" ht="12.75">
      <c r="A10" s="32"/>
      <c r="B10" s="33" t="s">
        <v>64</v>
      </c>
      <c r="C10" s="34"/>
      <c r="D10" s="35"/>
      <c r="E10" s="36">
        <v>7</v>
      </c>
      <c r="F10" s="36">
        <v>5</v>
      </c>
      <c r="G10" s="36">
        <v>8</v>
      </c>
      <c r="H10" s="36">
        <v>7</v>
      </c>
      <c r="I10" s="36">
        <v>7</v>
      </c>
      <c r="J10" s="36">
        <v>4</v>
      </c>
      <c r="K10" s="36">
        <v>7</v>
      </c>
      <c r="L10" s="36">
        <v>5</v>
      </c>
      <c r="M10" s="36">
        <v>5</v>
      </c>
      <c r="N10" s="36">
        <v>11</v>
      </c>
      <c r="O10" s="36">
        <v>7</v>
      </c>
      <c r="P10" s="36">
        <v>7</v>
      </c>
      <c r="Q10" s="36">
        <v>7</v>
      </c>
      <c r="R10" s="36">
        <v>6</v>
      </c>
      <c r="S10" s="36">
        <v>5</v>
      </c>
      <c r="T10" s="36">
        <v>8</v>
      </c>
      <c r="U10" s="36">
        <v>8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54</v>
      </c>
      <c r="C12" s="29">
        <v>18.7</v>
      </c>
      <c r="D12" s="30">
        <f>IF(C12="ZK",$X$3,ROUND(SUM(C12*$A$2/$C$2-($W$2-$B$2)),0))</f>
        <v>19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1</v>
      </c>
      <c r="H12" s="30">
        <f t="shared" si="4"/>
        <v>1</v>
      </c>
      <c r="I12" s="30">
        <f t="shared" si="4"/>
        <v>0</v>
      </c>
      <c r="J12" s="30">
        <f t="shared" si="4"/>
        <v>2</v>
      </c>
      <c r="K12" s="30">
        <f t="shared" si="4"/>
        <v>0</v>
      </c>
      <c r="L12" s="30">
        <f t="shared" si="4"/>
        <v>2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2</v>
      </c>
      <c r="R12" s="30">
        <f t="shared" si="4"/>
        <v>1</v>
      </c>
      <c r="S12" s="30">
        <f t="shared" si="4"/>
        <v>3</v>
      </c>
      <c r="T12" s="30">
        <f t="shared" si="4"/>
        <v>0</v>
      </c>
      <c r="U12" s="30">
        <f t="shared" si="4"/>
        <v>2</v>
      </c>
      <c r="V12" s="30">
        <f t="shared" si="4"/>
        <v>2</v>
      </c>
      <c r="W12" s="30">
        <f>SUM(E12:V12)</f>
        <v>27</v>
      </c>
      <c r="X12" s="31">
        <f>IF(C12&gt;-50,IF(X13=TRUE,"s",SUM(E13:V13)),"z")</f>
        <v>100</v>
      </c>
      <c r="Y12" s="31">
        <f>IF(X13=TRUE,"s",SUM(N13:V13))</f>
        <v>48</v>
      </c>
      <c r="Z12" s="31">
        <f>IF(X13=TRUE,"s",SUM(Q13:W13))</f>
        <v>33</v>
      </c>
      <c r="AA12" s="31">
        <f>IF(X13=TRUE,"s",SUM(T13:V13))</f>
        <v>17</v>
      </c>
      <c r="AB12" s="31">
        <f>IF(X13=TRUE,"s",SUM(V13))</f>
        <v>4</v>
      </c>
    </row>
    <row r="13" spans="1:28" ht="12.75">
      <c r="A13" s="32"/>
      <c r="B13" s="33" t="s">
        <v>65</v>
      </c>
      <c r="C13" s="34"/>
      <c r="D13" s="35"/>
      <c r="E13" s="36">
        <v>6</v>
      </c>
      <c r="F13" s="36">
        <v>4</v>
      </c>
      <c r="G13" s="36">
        <v>7</v>
      </c>
      <c r="H13" s="36">
        <v>6</v>
      </c>
      <c r="I13" s="36">
        <v>8</v>
      </c>
      <c r="J13" s="36">
        <v>4</v>
      </c>
      <c r="K13" s="36">
        <v>8</v>
      </c>
      <c r="L13" s="36">
        <v>5</v>
      </c>
      <c r="M13" s="36">
        <v>4</v>
      </c>
      <c r="N13" s="36">
        <v>5</v>
      </c>
      <c r="O13" s="36">
        <v>5</v>
      </c>
      <c r="P13" s="36">
        <v>5</v>
      </c>
      <c r="Q13" s="36">
        <v>6</v>
      </c>
      <c r="R13" s="36">
        <v>6</v>
      </c>
      <c r="S13" s="36">
        <v>4</v>
      </c>
      <c r="T13" s="36">
        <v>8</v>
      </c>
      <c r="U13" s="36">
        <v>5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73</v>
      </c>
      <c r="C15" s="29">
        <v>13.5</v>
      </c>
      <c r="D15" s="30">
        <f>IF(C15="ZK",$X$3,ROUND(SUM(C15*$A$2/$C$2-($W$2-$B$2)),0))</f>
        <v>13</v>
      </c>
      <c r="E15" s="30">
        <f aca="true" t="shared" si="6" ref="E15:V15">IF(E16="s",0,IF(E17-E16+E$2&lt;0,0,E17-E16+E$2))</f>
        <v>0</v>
      </c>
      <c r="F15" s="30">
        <f t="shared" si="6"/>
        <v>1</v>
      </c>
      <c r="G15" s="30">
        <f t="shared" si="6"/>
        <v>2</v>
      </c>
      <c r="H15" s="30">
        <f t="shared" si="6"/>
        <v>0</v>
      </c>
      <c r="I15" s="30">
        <f t="shared" si="6"/>
        <v>1</v>
      </c>
      <c r="J15" s="30">
        <f t="shared" si="6"/>
        <v>0</v>
      </c>
      <c r="K15" s="30">
        <f t="shared" si="6"/>
        <v>2</v>
      </c>
      <c r="L15" s="30">
        <f t="shared" si="6"/>
        <v>2</v>
      </c>
      <c r="M15" s="30">
        <f t="shared" si="6"/>
        <v>3</v>
      </c>
      <c r="N15" s="30">
        <f t="shared" si="6"/>
        <v>0</v>
      </c>
      <c r="O15" s="30">
        <f t="shared" si="6"/>
        <v>1</v>
      </c>
      <c r="P15" s="30">
        <f t="shared" si="6"/>
        <v>2</v>
      </c>
      <c r="Q15" s="30">
        <f t="shared" si="6"/>
        <v>1</v>
      </c>
      <c r="R15" s="30">
        <f t="shared" si="6"/>
        <v>2</v>
      </c>
      <c r="S15" s="30">
        <f t="shared" si="6"/>
        <v>2</v>
      </c>
      <c r="T15" s="30">
        <f t="shared" si="6"/>
        <v>1</v>
      </c>
      <c r="U15" s="30">
        <f t="shared" si="6"/>
        <v>2</v>
      </c>
      <c r="V15" s="30">
        <f t="shared" si="6"/>
        <v>2</v>
      </c>
      <c r="W15" s="30">
        <f>SUM(E15:V15)</f>
        <v>24</v>
      </c>
      <c r="X15" s="31">
        <f>IF(C15&gt;-50,IF(X16=TRUE,"s",SUM(E16:V16)),"z")</f>
        <v>97</v>
      </c>
      <c r="Y15" s="31">
        <f>IF(X16=TRUE,"s",SUM(N16:V16))</f>
        <v>48</v>
      </c>
      <c r="Z15" s="31">
        <f>IF(X16=TRUE,"s",SUM(Q16:W16))</f>
        <v>32</v>
      </c>
      <c r="AA15" s="31">
        <f>IF(X16=TRUE,"s",SUM(T16:V16))</f>
        <v>16</v>
      </c>
      <c r="AB15" s="31">
        <f>IF(X16=TRUE,"s",SUM(V16))</f>
        <v>4</v>
      </c>
    </row>
    <row r="16" spans="1:28" ht="12.75">
      <c r="A16" s="32"/>
      <c r="B16" s="33" t="s">
        <v>64</v>
      </c>
      <c r="C16" s="46" t="s">
        <v>7</v>
      </c>
      <c r="D16" s="35"/>
      <c r="E16" s="36">
        <v>6</v>
      </c>
      <c r="F16" s="36">
        <v>5</v>
      </c>
      <c r="G16" s="36">
        <v>6</v>
      </c>
      <c r="H16" s="36">
        <v>7</v>
      </c>
      <c r="I16" s="36">
        <v>7</v>
      </c>
      <c r="J16" s="36">
        <v>5</v>
      </c>
      <c r="K16" s="36">
        <v>5</v>
      </c>
      <c r="L16" s="36">
        <v>5</v>
      </c>
      <c r="M16" s="36">
        <v>3</v>
      </c>
      <c r="N16" s="36">
        <v>6</v>
      </c>
      <c r="O16" s="36">
        <v>5</v>
      </c>
      <c r="P16" s="36">
        <v>5</v>
      </c>
      <c r="Q16" s="36">
        <v>7</v>
      </c>
      <c r="R16" s="36">
        <v>5</v>
      </c>
      <c r="S16" s="36">
        <v>4</v>
      </c>
      <c r="T16" s="36">
        <v>7</v>
      </c>
      <c r="U16" s="36">
        <v>5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95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80</v>
      </c>
      <c r="C18" s="29">
        <v>30.8</v>
      </c>
      <c r="D18" s="30">
        <f>IF(C18="ZK",$X$3,ROUND(SUM(C18*$A$2/$C$2-($W$2-$B$2)),0))</f>
        <v>31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79</v>
      </c>
      <c r="C19" s="46" t="s">
        <v>7</v>
      </c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95" t="s">
        <v>7</v>
      </c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5</v>
      </c>
      <c r="B21" s="28" t="s">
        <v>87</v>
      </c>
      <c r="C21" s="29">
        <v>32</v>
      </c>
      <c r="D21" s="30">
        <f>IF(C21="ZK",$X$3,ROUND(SUM(C21*$A$2/$C$2-($W$2-$B$2)),0))</f>
        <v>32</v>
      </c>
      <c r="E21" s="30">
        <f aca="true" t="shared" si="10" ref="E21:V21">IF(E22="s",0,IF(E23-E22+E$2&lt;0,0,E23-E22+E$2))</f>
        <v>0</v>
      </c>
      <c r="F21" s="30">
        <f t="shared" si="10"/>
        <v>3</v>
      </c>
      <c r="G21" s="30">
        <f t="shared" si="10"/>
        <v>0</v>
      </c>
      <c r="H21" s="30">
        <f t="shared" si="10"/>
        <v>1</v>
      </c>
      <c r="I21" s="30">
        <f t="shared" si="10"/>
        <v>2</v>
      </c>
      <c r="J21" s="30">
        <f t="shared" si="10"/>
        <v>3</v>
      </c>
      <c r="K21" s="30">
        <f t="shared" si="10"/>
        <v>0</v>
      </c>
      <c r="L21" s="30">
        <f t="shared" si="10"/>
        <v>0</v>
      </c>
      <c r="M21" s="30">
        <f t="shared" si="10"/>
        <v>4</v>
      </c>
      <c r="N21" s="30">
        <f t="shared" si="10"/>
        <v>2</v>
      </c>
      <c r="O21" s="30">
        <f t="shared" si="10"/>
        <v>1</v>
      </c>
      <c r="P21" s="30">
        <f t="shared" si="10"/>
        <v>2</v>
      </c>
      <c r="Q21" s="30">
        <f t="shared" si="10"/>
        <v>3</v>
      </c>
      <c r="R21" s="30">
        <f t="shared" si="10"/>
        <v>2</v>
      </c>
      <c r="S21" s="30">
        <f t="shared" si="10"/>
        <v>2</v>
      </c>
      <c r="T21" s="30">
        <f t="shared" si="10"/>
        <v>1</v>
      </c>
      <c r="U21" s="30">
        <f t="shared" si="10"/>
        <v>3</v>
      </c>
      <c r="V21" s="30">
        <f t="shared" si="10"/>
        <v>2</v>
      </c>
      <c r="W21" s="30">
        <f>SUM(E21:V21)</f>
        <v>31</v>
      </c>
      <c r="X21" s="31">
        <f>IF(C21&gt;-50,IF(X22=TRUE,"s",SUM(E22:V22)),"z")</f>
        <v>111</v>
      </c>
      <c r="Y21" s="31">
        <f>IF(X22=TRUE,"s",SUM(N22:V22))</f>
        <v>53</v>
      </c>
      <c r="Z21" s="31">
        <f>IF(X22=TRUE,"s",SUM(Q22:W22))</f>
        <v>35</v>
      </c>
      <c r="AA21" s="31">
        <f>IF(X22=TRUE,"s",SUM(T22:V22))</f>
        <v>18</v>
      </c>
      <c r="AB21" s="31">
        <f>IF(X22=TRUE,"s",SUM(V22))</f>
        <v>5</v>
      </c>
    </row>
    <row r="22" spans="1:28" ht="12.75">
      <c r="A22" s="32"/>
      <c r="B22" s="33" t="s">
        <v>88</v>
      </c>
      <c r="C22" s="46" t="s">
        <v>7</v>
      </c>
      <c r="D22" s="35"/>
      <c r="E22" s="36">
        <v>7</v>
      </c>
      <c r="F22" s="36">
        <v>4</v>
      </c>
      <c r="G22" s="36">
        <v>9</v>
      </c>
      <c r="H22" s="36">
        <v>7</v>
      </c>
      <c r="I22" s="36">
        <v>7</v>
      </c>
      <c r="J22" s="36">
        <v>3</v>
      </c>
      <c r="K22" s="36">
        <v>10</v>
      </c>
      <c r="L22" s="36">
        <v>8</v>
      </c>
      <c r="M22" s="36">
        <v>3</v>
      </c>
      <c r="N22" s="36">
        <v>5</v>
      </c>
      <c r="O22" s="36">
        <v>7</v>
      </c>
      <c r="P22" s="36">
        <v>6</v>
      </c>
      <c r="Q22" s="36">
        <v>6</v>
      </c>
      <c r="R22" s="36">
        <v>6</v>
      </c>
      <c r="S22" s="36">
        <v>5</v>
      </c>
      <c r="T22" s="36">
        <v>8</v>
      </c>
      <c r="U22" s="36">
        <v>5</v>
      </c>
      <c r="V22" s="36">
        <v>5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95" t="s">
        <v>7</v>
      </c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spans="1:28" ht="12.75">
      <c r="A24" s="32"/>
      <c r="B24" s="28" t="s">
        <v>7</v>
      </c>
      <c r="C24" s="100"/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3"/>
      <c r="W24" s="101"/>
      <c r="X24" s="104"/>
      <c r="Y24" s="104"/>
      <c r="Z24" s="104"/>
      <c r="AA24" s="104"/>
      <c r="AB24" s="104"/>
    </row>
    <row r="25" spans="1:28" ht="13.5" thickBot="1">
      <c r="A25" s="32"/>
      <c r="B25" s="105" t="s">
        <v>41</v>
      </c>
      <c r="C25" s="100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  <c r="W25" s="101"/>
      <c r="X25" s="104"/>
      <c r="Y25" s="104"/>
      <c r="Z25" s="104"/>
      <c r="AA25" s="104"/>
      <c r="AB25" s="104"/>
    </row>
    <row r="26" spans="1:28" ht="12.75">
      <c r="A26" s="27">
        <v>1</v>
      </c>
      <c r="B26" s="28" t="s">
        <v>61</v>
      </c>
      <c r="C26" s="29">
        <v>1</v>
      </c>
      <c r="D26" s="30">
        <f>IF(C26="ZK",$X$3,ROUND(SUM(C26*$A$2/$C$2-($W$2-$B$2)),0))</f>
        <v>0</v>
      </c>
      <c r="E26" s="30">
        <f aca="true" t="shared" si="12" ref="E26:V26">IF(E27="s",0,IF(E28-E27+E$2&lt;0,0,E28-E27+E$2))</f>
        <v>1</v>
      </c>
      <c r="F26" s="30">
        <f t="shared" si="12"/>
        <v>0</v>
      </c>
      <c r="G26" s="30">
        <f t="shared" si="12"/>
        <v>1</v>
      </c>
      <c r="H26" s="30">
        <f t="shared" si="12"/>
        <v>1</v>
      </c>
      <c r="I26" s="30">
        <f t="shared" si="12"/>
        <v>1</v>
      </c>
      <c r="J26" s="30">
        <f t="shared" si="12"/>
        <v>0</v>
      </c>
      <c r="K26" s="30">
        <f t="shared" si="12"/>
        <v>2</v>
      </c>
      <c r="L26" s="30">
        <f t="shared" si="12"/>
        <v>2</v>
      </c>
      <c r="M26" s="30">
        <f t="shared" si="12"/>
        <v>1</v>
      </c>
      <c r="N26" s="30">
        <f t="shared" si="12"/>
        <v>2</v>
      </c>
      <c r="O26" s="30">
        <f t="shared" si="12"/>
        <v>1</v>
      </c>
      <c r="P26" s="30">
        <f t="shared" si="12"/>
        <v>1</v>
      </c>
      <c r="Q26" s="30">
        <f t="shared" si="12"/>
        <v>0</v>
      </c>
      <c r="R26" s="30">
        <f t="shared" si="12"/>
        <v>1</v>
      </c>
      <c r="S26" s="30">
        <f t="shared" si="12"/>
        <v>2</v>
      </c>
      <c r="T26" s="30">
        <f t="shared" si="12"/>
        <v>1</v>
      </c>
      <c r="U26" s="30">
        <f t="shared" si="12"/>
        <v>2</v>
      </c>
      <c r="V26" s="30">
        <f t="shared" si="12"/>
        <v>2</v>
      </c>
      <c r="W26" s="30">
        <f>SUM(E26:V26)</f>
        <v>21</v>
      </c>
      <c r="X26" s="31">
        <f>IF(C26&gt;-50,IF(X27=TRUE,"s",SUM(E27:V27)),"z")</f>
        <v>87</v>
      </c>
      <c r="Y26" s="31">
        <f>IF(X27=TRUE,"s",SUM(N27:V27))</f>
        <v>43</v>
      </c>
      <c r="Z26" s="31">
        <f>IF(X27=TRUE,"s",SUM(Q27:W27))</f>
        <v>29</v>
      </c>
      <c r="AA26" s="31">
        <f>IF(X27=TRUE,"s",SUM(T27:V27))</f>
        <v>13</v>
      </c>
      <c r="AB26" s="31">
        <f>IF(X27=TRUE,"s",SUM(V27))</f>
        <v>3</v>
      </c>
    </row>
    <row r="27" spans="1:28" ht="12.75">
      <c r="A27" s="32"/>
      <c r="B27" s="33" t="s">
        <v>65</v>
      </c>
      <c r="C27" s="34"/>
      <c r="D27" s="35"/>
      <c r="E27" s="36">
        <v>5</v>
      </c>
      <c r="F27" s="36">
        <v>5</v>
      </c>
      <c r="G27" s="36">
        <v>6</v>
      </c>
      <c r="H27" s="36">
        <v>5</v>
      </c>
      <c r="I27" s="36">
        <v>6</v>
      </c>
      <c r="J27" s="36">
        <v>5</v>
      </c>
      <c r="K27" s="36">
        <v>4</v>
      </c>
      <c r="L27" s="36">
        <v>4</v>
      </c>
      <c r="M27" s="36">
        <v>4</v>
      </c>
      <c r="N27" s="36">
        <v>4</v>
      </c>
      <c r="O27" s="36">
        <v>5</v>
      </c>
      <c r="P27" s="36">
        <v>5</v>
      </c>
      <c r="Q27" s="36">
        <v>7</v>
      </c>
      <c r="R27" s="36">
        <v>5</v>
      </c>
      <c r="S27" s="36">
        <v>4</v>
      </c>
      <c r="T27" s="36">
        <v>6</v>
      </c>
      <c r="U27" s="36">
        <v>4</v>
      </c>
      <c r="V27" s="36">
        <v>3</v>
      </c>
      <c r="W27" s="35"/>
      <c r="X27" s="37" t="b">
        <f>ISERROR(E27+F27+G27+H27+I27+J27+K27+L27+M27+N27+O27+P27+Q27+R27+S27+T27+U27+V27)</f>
        <v>0</v>
      </c>
      <c r="Y27" s="38"/>
      <c r="Z27" s="38"/>
      <c r="AA27" s="38"/>
      <c r="AB27" s="38"/>
    </row>
    <row r="28" spans="1:28" ht="12.75">
      <c r="A28" s="39"/>
      <c r="B28" s="40" t="s">
        <v>7</v>
      </c>
      <c r="C28" s="41"/>
      <c r="D28" s="42"/>
      <c r="E28" s="43">
        <f aca="true" t="shared" si="13" ref="E28:V28">IF($D26&lt;0,2+ROUNDUP(IF($D26+18-E$3&gt;0,0,$D26+18-E$3)/18,0),2+ROUNDUP(IF($D26-E$3+1&gt;0,$D26-E$3+1,0)/18,0))</f>
        <v>2</v>
      </c>
      <c r="F28" s="43">
        <f t="shared" si="13"/>
        <v>2</v>
      </c>
      <c r="G28" s="43">
        <f t="shared" si="13"/>
        <v>2</v>
      </c>
      <c r="H28" s="43">
        <f t="shared" si="13"/>
        <v>2</v>
      </c>
      <c r="I28" s="43">
        <f t="shared" si="13"/>
        <v>2</v>
      </c>
      <c r="J28" s="43">
        <f t="shared" si="13"/>
        <v>2</v>
      </c>
      <c r="K28" s="43">
        <f t="shared" si="13"/>
        <v>2</v>
      </c>
      <c r="L28" s="43">
        <f t="shared" si="13"/>
        <v>2</v>
      </c>
      <c r="M28" s="43">
        <f t="shared" si="13"/>
        <v>2</v>
      </c>
      <c r="N28" s="43">
        <f t="shared" si="13"/>
        <v>2</v>
      </c>
      <c r="O28" s="43">
        <f t="shared" si="13"/>
        <v>2</v>
      </c>
      <c r="P28" s="43">
        <f t="shared" si="13"/>
        <v>2</v>
      </c>
      <c r="Q28" s="43">
        <f t="shared" si="13"/>
        <v>2</v>
      </c>
      <c r="R28" s="43">
        <f t="shared" si="13"/>
        <v>2</v>
      </c>
      <c r="S28" s="43">
        <f t="shared" si="13"/>
        <v>2</v>
      </c>
      <c r="T28" s="43">
        <f t="shared" si="13"/>
        <v>2</v>
      </c>
      <c r="U28" s="43">
        <f t="shared" si="13"/>
        <v>2</v>
      </c>
      <c r="V28" s="44">
        <f t="shared" si="13"/>
        <v>2</v>
      </c>
      <c r="W28" s="42"/>
      <c r="X28" s="45"/>
      <c r="Y28" s="45"/>
      <c r="Z28" s="45"/>
      <c r="AA28" s="45"/>
      <c r="AB28" s="45"/>
    </row>
    <row r="29" spans="1:28" ht="12.75">
      <c r="A29" s="27">
        <v>2</v>
      </c>
      <c r="B29" s="28" t="s">
        <v>52</v>
      </c>
      <c r="C29" s="29">
        <v>1</v>
      </c>
      <c r="D29" s="30">
        <f>IF(C29="ZK",$X$3,ROUND(SUM(C29*$A$2/$C$2-($W$2-$B$2)),0))</f>
        <v>0</v>
      </c>
      <c r="E29" s="30">
        <f aca="true" t="shared" si="14" ref="E29:V29">IF(E30="s",0,IF(E31-E30+E$2&lt;0,0,E31-E30+E$2))</f>
        <v>0</v>
      </c>
      <c r="F29" s="30">
        <f t="shared" si="14"/>
        <v>0</v>
      </c>
      <c r="G29" s="30">
        <f t="shared" si="14"/>
        <v>0</v>
      </c>
      <c r="H29" s="30">
        <f t="shared" si="14"/>
        <v>0</v>
      </c>
      <c r="I29" s="30">
        <f t="shared" si="14"/>
        <v>0</v>
      </c>
      <c r="J29" s="30">
        <f t="shared" si="14"/>
        <v>1</v>
      </c>
      <c r="K29" s="30">
        <f t="shared" si="14"/>
        <v>0</v>
      </c>
      <c r="L29" s="30">
        <f t="shared" si="14"/>
        <v>1</v>
      </c>
      <c r="M29" s="30">
        <f t="shared" si="14"/>
        <v>0</v>
      </c>
      <c r="N29" s="30">
        <f t="shared" si="14"/>
        <v>0</v>
      </c>
      <c r="O29" s="30">
        <f t="shared" si="14"/>
        <v>0</v>
      </c>
      <c r="P29" s="30">
        <f t="shared" si="14"/>
        <v>0</v>
      </c>
      <c r="Q29" s="30">
        <f t="shared" si="14"/>
        <v>0</v>
      </c>
      <c r="R29" s="30">
        <f t="shared" si="14"/>
        <v>0</v>
      </c>
      <c r="S29" s="30">
        <f t="shared" si="14"/>
        <v>1</v>
      </c>
      <c r="T29" s="30">
        <f t="shared" si="14"/>
        <v>0</v>
      </c>
      <c r="U29" s="30">
        <f t="shared" si="14"/>
        <v>0</v>
      </c>
      <c r="V29" s="30">
        <f t="shared" si="14"/>
        <v>0</v>
      </c>
      <c r="W29" s="30">
        <f>SUM(E29:V29)</f>
        <v>3</v>
      </c>
      <c r="X29" s="31">
        <f>IF(C29&gt;-50,IF(X30=TRUE,"s",SUM(E30:V30)),"z")</f>
        <v>119</v>
      </c>
      <c r="Y29" s="31">
        <f>IF(X30=TRUE,"s",SUM(N30:V30))</f>
        <v>64</v>
      </c>
      <c r="Z29" s="31">
        <f>IF(X30=TRUE,"s",SUM(Q30:W30))</f>
        <v>39</v>
      </c>
      <c r="AA29" s="31">
        <f>IF(X30=TRUE,"s",SUM(T30:V30))</f>
        <v>21</v>
      </c>
      <c r="AB29" s="31">
        <f>IF(X30=TRUE,"s",SUM(V30))</f>
        <v>5</v>
      </c>
    </row>
    <row r="30" spans="1:28" ht="12.75">
      <c r="A30" s="32"/>
      <c r="B30" s="33" t="s">
        <v>64</v>
      </c>
      <c r="C30" s="34"/>
      <c r="D30" s="35"/>
      <c r="E30" s="36">
        <v>7</v>
      </c>
      <c r="F30" s="36">
        <v>5</v>
      </c>
      <c r="G30" s="36">
        <v>8</v>
      </c>
      <c r="H30" s="36">
        <v>7</v>
      </c>
      <c r="I30" s="36">
        <v>7</v>
      </c>
      <c r="J30" s="36">
        <v>4</v>
      </c>
      <c r="K30" s="36">
        <v>7</v>
      </c>
      <c r="L30" s="36">
        <v>5</v>
      </c>
      <c r="M30" s="36">
        <v>5</v>
      </c>
      <c r="N30" s="36">
        <v>11</v>
      </c>
      <c r="O30" s="36">
        <v>7</v>
      </c>
      <c r="P30" s="36">
        <v>7</v>
      </c>
      <c r="Q30" s="36">
        <v>7</v>
      </c>
      <c r="R30" s="36">
        <v>6</v>
      </c>
      <c r="S30" s="36">
        <v>5</v>
      </c>
      <c r="T30" s="36">
        <v>8</v>
      </c>
      <c r="U30" s="36">
        <v>8</v>
      </c>
      <c r="V30" s="36">
        <v>5</v>
      </c>
      <c r="W30" s="35"/>
      <c r="X30" s="37" t="b">
        <f>ISERROR(E30+F30+G30+H30+I30+J30+K30+L30+M30+N30+O30+P30+Q30+R30+S30+T30+U30+V30)</f>
        <v>0</v>
      </c>
      <c r="Y30" s="38"/>
      <c r="Z30" s="38"/>
      <c r="AA30" s="38"/>
      <c r="AB30" s="38"/>
    </row>
    <row r="31" spans="1:28" ht="12.75">
      <c r="A31" s="39"/>
      <c r="B31" s="40"/>
      <c r="C31" s="41"/>
      <c r="D31" s="42"/>
      <c r="E31" s="43">
        <f aca="true" t="shared" si="15" ref="E31:V31">IF($D29&lt;0,2+ROUNDUP(IF($D29+18-E$3&gt;0,0,$D29+18-E$3)/18,0),2+ROUNDUP(IF($D29-E$3+1&gt;0,$D29-E$3+1,0)/18,0))</f>
        <v>2</v>
      </c>
      <c r="F31" s="43">
        <f t="shared" si="15"/>
        <v>2</v>
      </c>
      <c r="G31" s="43">
        <f t="shared" si="15"/>
        <v>2</v>
      </c>
      <c r="H31" s="43">
        <f t="shared" si="15"/>
        <v>2</v>
      </c>
      <c r="I31" s="43">
        <f t="shared" si="15"/>
        <v>2</v>
      </c>
      <c r="J31" s="43">
        <f t="shared" si="15"/>
        <v>2</v>
      </c>
      <c r="K31" s="43">
        <f t="shared" si="15"/>
        <v>2</v>
      </c>
      <c r="L31" s="43">
        <f t="shared" si="15"/>
        <v>2</v>
      </c>
      <c r="M31" s="43">
        <f t="shared" si="15"/>
        <v>2</v>
      </c>
      <c r="N31" s="43">
        <f t="shared" si="15"/>
        <v>2</v>
      </c>
      <c r="O31" s="43">
        <f t="shared" si="15"/>
        <v>2</v>
      </c>
      <c r="P31" s="43">
        <f t="shared" si="15"/>
        <v>2</v>
      </c>
      <c r="Q31" s="43">
        <f t="shared" si="15"/>
        <v>2</v>
      </c>
      <c r="R31" s="43">
        <f t="shared" si="15"/>
        <v>2</v>
      </c>
      <c r="S31" s="43">
        <f t="shared" si="15"/>
        <v>2</v>
      </c>
      <c r="T31" s="43">
        <f t="shared" si="15"/>
        <v>2</v>
      </c>
      <c r="U31" s="43">
        <f t="shared" si="15"/>
        <v>2</v>
      </c>
      <c r="V31" s="44">
        <f t="shared" si="15"/>
        <v>2</v>
      </c>
      <c r="W31" s="42"/>
      <c r="X31" s="45"/>
      <c r="Y31" s="45"/>
      <c r="Z31" s="45"/>
      <c r="AA31" s="45"/>
      <c r="AB31" s="45"/>
    </row>
    <row r="32" spans="1:28" ht="12.75">
      <c r="A32" s="27">
        <v>3</v>
      </c>
      <c r="B32" s="28" t="s">
        <v>54</v>
      </c>
      <c r="C32" s="29">
        <v>1</v>
      </c>
      <c r="D32" s="30">
        <f>IF(C32="ZK",$X$3,ROUND(SUM(C32*$A$2/$C$2-($W$2-$B$2)),0))</f>
        <v>0</v>
      </c>
      <c r="E32" s="30">
        <f aca="true" t="shared" si="16" ref="E32:V32">IF(E33="s",0,IF(E34-E33+E$2&lt;0,0,E34-E33+E$2))</f>
        <v>0</v>
      </c>
      <c r="F32" s="30">
        <f t="shared" si="16"/>
        <v>1</v>
      </c>
      <c r="G32" s="30">
        <f t="shared" si="16"/>
        <v>0</v>
      </c>
      <c r="H32" s="30">
        <f t="shared" si="16"/>
        <v>0</v>
      </c>
      <c r="I32" s="30">
        <f t="shared" si="16"/>
        <v>0</v>
      </c>
      <c r="J32" s="30">
        <f t="shared" si="16"/>
        <v>1</v>
      </c>
      <c r="K32" s="30">
        <f t="shared" si="16"/>
        <v>0</v>
      </c>
      <c r="L32" s="30">
        <f t="shared" si="16"/>
        <v>1</v>
      </c>
      <c r="M32" s="30">
        <f t="shared" si="16"/>
        <v>1</v>
      </c>
      <c r="N32" s="30">
        <f t="shared" si="16"/>
        <v>1</v>
      </c>
      <c r="O32" s="30">
        <f t="shared" si="16"/>
        <v>1</v>
      </c>
      <c r="P32" s="30">
        <f t="shared" si="16"/>
        <v>1</v>
      </c>
      <c r="Q32" s="30">
        <f t="shared" si="16"/>
        <v>1</v>
      </c>
      <c r="R32" s="30">
        <f t="shared" si="16"/>
        <v>0</v>
      </c>
      <c r="S32" s="30">
        <f t="shared" si="16"/>
        <v>2</v>
      </c>
      <c r="T32" s="30">
        <f t="shared" si="16"/>
        <v>0</v>
      </c>
      <c r="U32" s="30">
        <f t="shared" si="16"/>
        <v>1</v>
      </c>
      <c r="V32" s="30">
        <f t="shared" si="16"/>
        <v>1</v>
      </c>
      <c r="W32" s="30">
        <f>SUM(E32:V32)</f>
        <v>12</v>
      </c>
      <c r="X32" s="31">
        <f>IF(C32&gt;-50,IF(X33=TRUE,"s",SUM(E33:V33)),"z")</f>
        <v>100</v>
      </c>
      <c r="Y32" s="31">
        <f>IF(X33=TRUE,"s",SUM(N33:V33))</f>
        <v>48</v>
      </c>
      <c r="Z32" s="31">
        <f>IF(X33=TRUE,"s",SUM(Q33:W33))</f>
        <v>33</v>
      </c>
      <c r="AA32" s="31">
        <f>IF(X33=TRUE,"s",SUM(T33:V33))</f>
        <v>17</v>
      </c>
      <c r="AB32" s="31">
        <f>IF(X33=TRUE,"s",SUM(V33))</f>
        <v>4</v>
      </c>
    </row>
    <row r="33" spans="1:28" ht="12.75">
      <c r="A33" s="32"/>
      <c r="B33" s="33" t="s">
        <v>65</v>
      </c>
      <c r="C33" s="34"/>
      <c r="D33" s="35"/>
      <c r="E33" s="36">
        <v>6</v>
      </c>
      <c r="F33" s="36">
        <v>4</v>
      </c>
      <c r="G33" s="36">
        <v>7</v>
      </c>
      <c r="H33" s="36">
        <v>6</v>
      </c>
      <c r="I33" s="36">
        <v>8</v>
      </c>
      <c r="J33" s="36">
        <v>4</v>
      </c>
      <c r="K33" s="36">
        <v>8</v>
      </c>
      <c r="L33" s="36">
        <v>5</v>
      </c>
      <c r="M33" s="36">
        <v>4</v>
      </c>
      <c r="N33" s="36">
        <v>5</v>
      </c>
      <c r="O33" s="36">
        <v>5</v>
      </c>
      <c r="P33" s="36">
        <v>5</v>
      </c>
      <c r="Q33" s="36">
        <v>6</v>
      </c>
      <c r="R33" s="36">
        <v>6</v>
      </c>
      <c r="S33" s="36">
        <v>4</v>
      </c>
      <c r="T33" s="36">
        <v>8</v>
      </c>
      <c r="U33" s="36">
        <v>5</v>
      </c>
      <c r="V33" s="36">
        <v>4</v>
      </c>
      <c r="W33" s="35"/>
      <c r="X33" s="37" t="b">
        <f>ISERROR(E33+F33+G33+H33+I33+J33+K33+L33+M33+N33+O33+P33+Q33+R33+S33+T33+U33+V33)</f>
        <v>0</v>
      </c>
      <c r="Y33" s="38"/>
      <c r="Z33" s="38"/>
      <c r="AA33" s="38"/>
      <c r="AB33" s="38"/>
    </row>
    <row r="34" spans="1:28" ht="12.75">
      <c r="A34" s="39"/>
      <c r="B34" s="40"/>
      <c r="C34" s="41"/>
      <c r="D34" s="42"/>
      <c r="E34" s="43">
        <f aca="true" t="shared" si="17" ref="E34:V34">IF($D32&lt;0,2+ROUNDUP(IF($D32+18-E$3&gt;0,0,$D32+18-E$3)/18,0),2+ROUNDUP(IF($D32-E$3+1&gt;0,$D32-E$3+1,0)/18,0))</f>
        <v>2</v>
      </c>
      <c r="F34" s="43">
        <f t="shared" si="17"/>
        <v>2</v>
      </c>
      <c r="G34" s="43">
        <f t="shared" si="17"/>
        <v>2</v>
      </c>
      <c r="H34" s="43">
        <f t="shared" si="17"/>
        <v>2</v>
      </c>
      <c r="I34" s="43">
        <f t="shared" si="17"/>
        <v>2</v>
      </c>
      <c r="J34" s="43">
        <f t="shared" si="17"/>
        <v>2</v>
      </c>
      <c r="K34" s="43">
        <f t="shared" si="17"/>
        <v>2</v>
      </c>
      <c r="L34" s="43">
        <f t="shared" si="17"/>
        <v>2</v>
      </c>
      <c r="M34" s="43">
        <f t="shared" si="17"/>
        <v>2</v>
      </c>
      <c r="N34" s="43">
        <f t="shared" si="17"/>
        <v>2</v>
      </c>
      <c r="O34" s="43">
        <f t="shared" si="17"/>
        <v>2</v>
      </c>
      <c r="P34" s="43">
        <f t="shared" si="17"/>
        <v>2</v>
      </c>
      <c r="Q34" s="43">
        <f t="shared" si="17"/>
        <v>2</v>
      </c>
      <c r="R34" s="43">
        <f t="shared" si="17"/>
        <v>2</v>
      </c>
      <c r="S34" s="43">
        <f t="shared" si="17"/>
        <v>2</v>
      </c>
      <c r="T34" s="43">
        <f t="shared" si="17"/>
        <v>2</v>
      </c>
      <c r="U34" s="43">
        <f t="shared" si="17"/>
        <v>2</v>
      </c>
      <c r="V34" s="44">
        <f t="shared" si="17"/>
        <v>2</v>
      </c>
      <c r="W34" s="42"/>
      <c r="X34" s="45"/>
      <c r="Y34" s="45"/>
      <c r="Z34" s="45"/>
      <c r="AA34" s="45"/>
      <c r="AB34" s="45"/>
    </row>
    <row r="35" spans="1:28" ht="12.75">
      <c r="A35" s="27">
        <v>4</v>
      </c>
      <c r="B35" s="28" t="s">
        <v>73</v>
      </c>
      <c r="C35" s="29">
        <v>1</v>
      </c>
      <c r="D35" s="30">
        <f>IF(C35="ZK",$X$3,ROUND(SUM(C35*$A$2/$C$2-($W$2-$B$2)),0))</f>
        <v>0</v>
      </c>
      <c r="E35" s="30">
        <f aca="true" t="shared" si="18" ref="E35:V35">IF(E36="s",0,IF(E37-E36+E$2&lt;0,0,E37-E36+E$2))</f>
        <v>0</v>
      </c>
      <c r="F35" s="30">
        <f t="shared" si="18"/>
        <v>0</v>
      </c>
      <c r="G35" s="30">
        <f t="shared" si="18"/>
        <v>1</v>
      </c>
      <c r="H35" s="30">
        <f t="shared" si="18"/>
        <v>0</v>
      </c>
      <c r="I35" s="30">
        <f t="shared" si="18"/>
        <v>0</v>
      </c>
      <c r="J35" s="30">
        <f t="shared" si="18"/>
        <v>0</v>
      </c>
      <c r="K35" s="30">
        <f t="shared" si="18"/>
        <v>1</v>
      </c>
      <c r="L35" s="30">
        <f t="shared" si="18"/>
        <v>1</v>
      </c>
      <c r="M35" s="30">
        <f t="shared" si="18"/>
        <v>2</v>
      </c>
      <c r="N35" s="30">
        <f t="shared" si="18"/>
        <v>0</v>
      </c>
      <c r="O35" s="30">
        <f t="shared" si="18"/>
        <v>1</v>
      </c>
      <c r="P35" s="30">
        <f t="shared" si="18"/>
        <v>1</v>
      </c>
      <c r="Q35" s="30">
        <f t="shared" si="18"/>
        <v>0</v>
      </c>
      <c r="R35" s="30">
        <f t="shared" si="18"/>
        <v>1</v>
      </c>
      <c r="S35" s="30">
        <f t="shared" si="18"/>
        <v>2</v>
      </c>
      <c r="T35" s="30">
        <f t="shared" si="18"/>
        <v>0</v>
      </c>
      <c r="U35" s="30">
        <f t="shared" si="18"/>
        <v>1</v>
      </c>
      <c r="V35" s="30">
        <f t="shared" si="18"/>
        <v>1</v>
      </c>
      <c r="W35" s="30">
        <f>SUM(E35:V35)</f>
        <v>12</v>
      </c>
      <c r="X35" s="31">
        <f>IF(C35&gt;-50,IF(X36=TRUE,"s",SUM(E36:V36)),"z")</f>
        <v>97</v>
      </c>
      <c r="Y35" s="31">
        <f>IF(X36=TRUE,"s",SUM(N36:V36))</f>
        <v>48</v>
      </c>
      <c r="Z35" s="31">
        <f>IF(X36=TRUE,"s",SUM(Q36:W36))</f>
        <v>32</v>
      </c>
      <c r="AA35" s="31">
        <f>IF(X36=TRUE,"s",SUM(T36:V36))</f>
        <v>16</v>
      </c>
      <c r="AB35" s="31">
        <f>IF(X36=TRUE,"s",SUM(V36))</f>
        <v>4</v>
      </c>
    </row>
    <row r="36" spans="1:28" ht="12.75">
      <c r="A36" s="32"/>
      <c r="B36" s="33" t="s">
        <v>64</v>
      </c>
      <c r="C36" s="34"/>
      <c r="D36" s="35"/>
      <c r="E36" s="36">
        <v>6</v>
      </c>
      <c r="F36" s="36">
        <v>5</v>
      </c>
      <c r="G36" s="36">
        <v>6</v>
      </c>
      <c r="H36" s="36">
        <v>7</v>
      </c>
      <c r="I36" s="36">
        <v>7</v>
      </c>
      <c r="J36" s="36">
        <v>5</v>
      </c>
      <c r="K36" s="36">
        <v>5</v>
      </c>
      <c r="L36" s="36">
        <v>5</v>
      </c>
      <c r="M36" s="36">
        <v>3</v>
      </c>
      <c r="N36" s="36">
        <v>6</v>
      </c>
      <c r="O36" s="36">
        <v>5</v>
      </c>
      <c r="P36" s="36">
        <v>5</v>
      </c>
      <c r="Q36" s="36">
        <v>7</v>
      </c>
      <c r="R36" s="36">
        <v>5</v>
      </c>
      <c r="S36" s="36">
        <v>4</v>
      </c>
      <c r="T36" s="36">
        <v>7</v>
      </c>
      <c r="U36" s="36">
        <v>5</v>
      </c>
      <c r="V36" s="36">
        <v>4</v>
      </c>
      <c r="W36" s="35"/>
      <c r="X36" s="37" t="b">
        <f>ISERROR(E36+F36+G36+H36+I36+J36+K36+L36+M36+N36+O36+P36+Q36+R36+S36+T36+U36+V36)</f>
        <v>0</v>
      </c>
      <c r="Y36" s="38"/>
      <c r="Z36" s="38"/>
      <c r="AA36" s="38"/>
      <c r="AB36" s="38"/>
    </row>
    <row r="37" spans="1:28" ht="13.5" thickBot="1">
      <c r="A37" s="39"/>
      <c r="B37" s="40"/>
      <c r="C37" s="41"/>
      <c r="D37" s="42"/>
      <c r="E37" s="43">
        <f aca="true" t="shared" si="19" ref="E37:V37">IF($D35&lt;0,2+ROUNDUP(IF($D35+18-E$3&gt;0,0,$D35+18-E$3)/18,0),2+ROUNDUP(IF($D35-E$3+1&gt;0,$D35-E$3+1,0)/18,0))</f>
        <v>2</v>
      </c>
      <c r="F37" s="43">
        <f t="shared" si="19"/>
        <v>2</v>
      </c>
      <c r="G37" s="43">
        <f t="shared" si="19"/>
        <v>2</v>
      </c>
      <c r="H37" s="43">
        <f t="shared" si="19"/>
        <v>2</v>
      </c>
      <c r="I37" s="43">
        <f t="shared" si="19"/>
        <v>2</v>
      </c>
      <c r="J37" s="43">
        <f t="shared" si="19"/>
        <v>2</v>
      </c>
      <c r="K37" s="43">
        <f t="shared" si="19"/>
        <v>2</v>
      </c>
      <c r="L37" s="43">
        <f t="shared" si="19"/>
        <v>2</v>
      </c>
      <c r="M37" s="43">
        <f t="shared" si="19"/>
        <v>2</v>
      </c>
      <c r="N37" s="43">
        <f t="shared" si="19"/>
        <v>2</v>
      </c>
      <c r="O37" s="43">
        <f t="shared" si="19"/>
        <v>2</v>
      </c>
      <c r="P37" s="43">
        <f t="shared" si="19"/>
        <v>2</v>
      </c>
      <c r="Q37" s="43">
        <f t="shared" si="19"/>
        <v>2</v>
      </c>
      <c r="R37" s="43">
        <f t="shared" si="19"/>
        <v>2</v>
      </c>
      <c r="S37" s="43">
        <f t="shared" si="19"/>
        <v>2</v>
      </c>
      <c r="T37" s="43">
        <f t="shared" si="19"/>
        <v>2</v>
      </c>
      <c r="U37" s="43">
        <f t="shared" si="19"/>
        <v>2</v>
      </c>
      <c r="V37" s="44">
        <f t="shared" si="19"/>
        <v>2</v>
      </c>
      <c r="W37" s="42"/>
      <c r="X37" s="45"/>
      <c r="Y37" s="45"/>
      <c r="Z37" s="45"/>
      <c r="AA37" s="45"/>
      <c r="AB37" s="45"/>
    </row>
    <row r="38" spans="1:28" ht="12.75">
      <c r="A38" s="27">
        <v>5</v>
      </c>
      <c r="B38" s="28" t="s">
        <v>80</v>
      </c>
      <c r="C38" s="29">
        <v>36</v>
      </c>
      <c r="D38" s="30">
        <v>0</v>
      </c>
      <c r="E38" s="30">
        <f aca="true" t="shared" si="20" ref="E38:V38">IF(E39="s",0,IF(E40-E39+E$2&lt;0,0,E40-E39+E$2))</f>
        <v>0</v>
      </c>
      <c r="F38" s="30">
        <f t="shared" si="20"/>
        <v>0</v>
      </c>
      <c r="G38" s="30">
        <f t="shared" si="20"/>
        <v>0</v>
      </c>
      <c r="H38" s="30">
        <f t="shared" si="20"/>
        <v>0</v>
      </c>
      <c r="I38" s="30">
        <f t="shared" si="20"/>
        <v>0</v>
      </c>
      <c r="J38" s="30">
        <f t="shared" si="20"/>
        <v>0</v>
      </c>
      <c r="K38" s="30">
        <f t="shared" si="20"/>
        <v>0</v>
      </c>
      <c r="L38" s="30">
        <f t="shared" si="20"/>
        <v>0</v>
      </c>
      <c r="M38" s="30">
        <f t="shared" si="20"/>
        <v>0</v>
      </c>
      <c r="N38" s="30">
        <f t="shared" si="20"/>
        <v>0</v>
      </c>
      <c r="O38" s="30">
        <f t="shared" si="20"/>
        <v>0</v>
      </c>
      <c r="P38" s="30">
        <f t="shared" si="20"/>
        <v>0</v>
      </c>
      <c r="Q38" s="30">
        <f t="shared" si="20"/>
        <v>0</v>
      </c>
      <c r="R38" s="30">
        <f t="shared" si="20"/>
        <v>0</v>
      </c>
      <c r="S38" s="30">
        <f t="shared" si="20"/>
        <v>0</v>
      </c>
      <c r="T38" s="30">
        <f t="shared" si="20"/>
        <v>0</v>
      </c>
      <c r="U38" s="30">
        <f t="shared" si="20"/>
        <v>0</v>
      </c>
      <c r="V38" s="30">
        <f t="shared" si="20"/>
        <v>0</v>
      </c>
      <c r="W38" s="30">
        <f>SUM(E38:V38)</f>
        <v>0</v>
      </c>
      <c r="X38" s="31">
        <f>IF(C38&gt;-50,IF(X39=TRUE,"s",SUM(E39:V39)),"z")</f>
        <v>198</v>
      </c>
      <c r="Y38" s="31">
        <f>IF(X39=TRUE,"s",SUM(N39:V39))</f>
        <v>99</v>
      </c>
      <c r="Z38" s="31">
        <f>IF(X39=TRUE,"s",SUM(Q39:W39))</f>
        <v>66</v>
      </c>
      <c r="AA38" s="31">
        <f>IF(X39=TRUE,"s",SUM(T39:V39))</f>
        <v>33</v>
      </c>
      <c r="AB38" s="31">
        <f>IF(X39=TRUE,"s",SUM(V39))</f>
        <v>11</v>
      </c>
    </row>
    <row r="39" spans="1:28" ht="12.75">
      <c r="A39" s="32"/>
      <c r="B39" s="33" t="s">
        <v>79</v>
      </c>
      <c r="C39" s="46" t="s">
        <v>7</v>
      </c>
      <c r="D39" s="35"/>
      <c r="E39" s="36">
        <v>11</v>
      </c>
      <c r="F39" s="36">
        <v>11</v>
      </c>
      <c r="G39" s="36">
        <v>11</v>
      </c>
      <c r="H39" s="36">
        <v>11</v>
      </c>
      <c r="I39" s="36">
        <v>11</v>
      </c>
      <c r="J39" s="36">
        <v>11</v>
      </c>
      <c r="K39" s="36">
        <v>11</v>
      </c>
      <c r="L39" s="36">
        <v>11</v>
      </c>
      <c r="M39" s="36">
        <v>11</v>
      </c>
      <c r="N39" s="36">
        <v>11</v>
      </c>
      <c r="O39" s="36">
        <v>11</v>
      </c>
      <c r="P39" s="36">
        <v>11</v>
      </c>
      <c r="Q39" s="36">
        <v>11</v>
      </c>
      <c r="R39" s="36">
        <v>11</v>
      </c>
      <c r="S39" s="36">
        <v>11</v>
      </c>
      <c r="T39" s="36">
        <v>11</v>
      </c>
      <c r="U39" s="36">
        <v>11</v>
      </c>
      <c r="V39" s="36">
        <v>11</v>
      </c>
      <c r="W39" s="35"/>
      <c r="X39" s="37" t="b">
        <f>ISERROR(E39+F39+G39+H39+I39+J39+K39+L39+M39+N39+O39+P39+Q39+R39+S39+T39+U39+V39)</f>
        <v>0</v>
      </c>
      <c r="Y39" s="38"/>
      <c r="Z39" s="38"/>
      <c r="AA39" s="38"/>
      <c r="AB39" s="38"/>
    </row>
    <row r="40" spans="1:28" ht="13.5" thickBot="1">
      <c r="A40" s="39"/>
      <c r="B40" s="40"/>
      <c r="C40" s="95" t="s">
        <v>7</v>
      </c>
      <c r="D40" s="42"/>
      <c r="E40" s="43">
        <f aca="true" t="shared" si="21" ref="E40:V40">IF($D38&lt;0,2+ROUNDUP(IF($D38+18-E$3&gt;0,0,$D38+18-E$3)/18,0),2+ROUNDUP(IF($D38-E$3+1&gt;0,$D38-E$3+1,0)/18,0))</f>
        <v>2</v>
      </c>
      <c r="F40" s="43">
        <f t="shared" si="21"/>
        <v>2</v>
      </c>
      <c r="G40" s="43">
        <f t="shared" si="21"/>
        <v>2</v>
      </c>
      <c r="H40" s="43">
        <f t="shared" si="21"/>
        <v>2</v>
      </c>
      <c r="I40" s="43">
        <f t="shared" si="21"/>
        <v>2</v>
      </c>
      <c r="J40" s="43">
        <f t="shared" si="21"/>
        <v>2</v>
      </c>
      <c r="K40" s="43">
        <f t="shared" si="21"/>
        <v>2</v>
      </c>
      <c r="L40" s="43">
        <f t="shared" si="21"/>
        <v>2</v>
      </c>
      <c r="M40" s="43">
        <f t="shared" si="21"/>
        <v>2</v>
      </c>
      <c r="N40" s="43">
        <f t="shared" si="21"/>
        <v>2</v>
      </c>
      <c r="O40" s="43">
        <f t="shared" si="21"/>
        <v>2</v>
      </c>
      <c r="P40" s="43">
        <f t="shared" si="21"/>
        <v>2</v>
      </c>
      <c r="Q40" s="43">
        <f t="shared" si="21"/>
        <v>2</v>
      </c>
      <c r="R40" s="43">
        <f t="shared" si="21"/>
        <v>2</v>
      </c>
      <c r="S40" s="43">
        <f t="shared" si="21"/>
        <v>2</v>
      </c>
      <c r="T40" s="43">
        <f t="shared" si="21"/>
        <v>2</v>
      </c>
      <c r="U40" s="43">
        <f t="shared" si="21"/>
        <v>2</v>
      </c>
      <c r="V40" s="44">
        <f t="shared" si="21"/>
        <v>2</v>
      </c>
      <c r="W40" s="42"/>
      <c r="X40" s="45"/>
      <c r="Y40" s="45"/>
      <c r="Z40" s="45"/>
      <c r="AA40" s="45"/>
      <c r="AB40" s="45"/>
    </row>
    <row r="41" spans="1:28" ht="12.75">
      <c r="A41" s="27">
        <v>5</v>
      </c>
      <c r="B41" s="28" t="s">
        <v>87</v>
      </c>
      <c r="C41" s="29">
        <v>1</v>
      </c>
      <c r="D41" s="30">
        <f>IF(C41="ZK",$X$3,ROUND(SUM(C41*$A$2/$C$2-($W$2-$B$2)),0))</f>
        <v>0</v>
      </c>
      <c r="E41" s="30">
        <f aca="true" t="shared" si="22" ref="E41:V41">IF(E42="s",0,IF(E43-E42+E$2&lt;0,0,E43-E42+E$2))</f>
        <v>0</v>
      </c>
      <c r="F41" s="30">
        <f t="shared" si="22"/>
        <v>1</v>
      </c>
      <c r="G41" s="30">
        <f t="shared" si="22"/>
        <v>0</v>
      </c>
      <c r="H41" s="30">
        <f t="shared" si="22"/>
        <v>0</v>
      </c>
      <c r="I41" s="30">
        <f t="shared" si="22"/>
        <v>0</v>
      </c>
      <c r="J41" s="30">
        <f t="shared" si="22"/>
        <v>2</v>
      </c>
      <c r="K41" s="30">
        <f t="shared" si="22"/>
        <v>0</v>
      </c>
      <c r="L41" s="30">
        <f t="shared" si="22"/>
        <v>0</v>
      </c>
      <c r="M41" s="30">
        <f t="shared" si="22"/>
        <v>2</v>
      </c>
      <c r="N41" s="30">
        <f t="shared" si="22"/>
        <v>1</v>
      </c>
      <c r="O41" s="30">
        <f t="shared" si="22"/>
        <v>0</v>
      </c>
      <c r="P41" s="30">
        <f t="shared" si="22"/>
        <v>0</v>
      </c>
      <c r="Q41" s="30">
        <f t="shared" si="22"/>
        <v>1</v>
      </c>
      <c r="R41" s="30">
        <f t="shared" si="22"/>
        <v>0</v>
      </c>
      <c r="S41" s="30">
        <f t="shared" si="22"/>
        <v>1</v>
      </c>
      <c r="T41" s="30">
        <f t="shared" si="22"/>
        <v>0</v>
      </c>
      <c r="U41" s="30">
        <f t="shared" si="22"/>
        <v>1</v>
      </c>
      <c r="V41" s="30">
        <f t="shared" si="22"/>
        <v>0</v>
      </c>
      <c r="W41" s="30">
        <f>SUM(E41:V41)</f>
        <v>9</v>
      </c>
      <c r="X41" s="31">
        <f>IF(C41&gt;-50,IF(X42=TRUE,"s",SUM(E42:V42)),"z")</f>
        <v>111</v>
      </c>
      <c r="Y41" s="31">
        <f>IF(X42=TRUE,"s",SUM(N42:V42))</f>
        <v>53</v>
      </c>
      <c r="Z41" s="31">
        <f>IF(X42=TRUE,"s",SUM(Q42:W42))</f>
        <v>35</v>
      </c>
      <c r="AA41" s="31">
        <f>IF(X42=TRUE,"s",SUM(T42:V42))</f>
        <v>18</v>
      </c>
      <c r="AB41" s="31">
        <f>IF(X42=TRUE,"s",SUM(V42))</f>
        <v>5</v>
      </c>
    </row>
    <row r="42" spans="1:28" ht="12.75">
      <c r="A42" s="32"/>
      <c r="B42" s="33" t="s">
        <v>88</v>
      </c>
      <c r="C42" s="46" t="s">
        <v>7</v>
      </c>
      <c r="D42" s="35"/>
      <c r="E42" s="36">
        <v>7</v>
      </c>
      <c r="F42" s="36">
        <v>4</v>
      </c>
      <c r="G42" s="36">
        <v>9</v>
      </c>
      <c r="H42" s="36">
        <v>7</v>
      </c>
      <c r="I42" s="36">
        <v>7</v>
      </c>
      <c r="J42" s="36">
        <v>3</v>
      </c>
      <c r="K42" s="36">
        <v>10</v>
      </c>
      <c r="L42" s="36">
        <v>8</v>
      </c>
      <c r="M42" s="36">
        <v>3</v>
      </c>
      <c r="N42" s="36">
        <v>5</v>
      </c>
      <c r="O42" s="36">
        <v>7</v>
      </c>
      <c r="P42" s="36">
        <v>6</v>
      </c>
      <c r="Q42" s="36">
        <v>6</v>
      </c>
      <c r="R42" s="36">
        <v>6</v>
      </c>
      <c r="S42" s="36">
        <v>5</v>
      </c>
      <c r="T42" s="36">
        <v>8</v>
      </c>
      <c r="U42" s="36">
        <v>5</v>
      </c>
      <c r="V42" s="36">
        <v>5</v>
      </c>
      <c r="W42" s="35"/>
      <c r="X42" s="37" t="b">
        <f>ISERROR(E42+F42+G42+H42+I42+J42+K42+L42+M42+N42+O42+P42+Q42+R42+S42+T42+U42+V42)</f>
        <v>0</v>
      </c>
      <c r="Y42" s="38"/>
      <c r="Z42" s="38"/>
      <c r="AA42" s="38"/>
      <c r="AB42" s="38"/>
    </row>
    <row r="43" spans="1:28" ht="13.5" thickBot="1">
      <c r="A43" s="39"/>
      <c r="B43" s="40"/>
      <c r="C43" s="95" t="s">
        <v>7</v>
      </c>
      <c r="D43" s="42"/>
      <c r="E43" s="43">
        <f aca="true" t="shared" si="23" ref="E43:V43">IF($D41&lt;0,2+ROUNDUP(IF($D41+18-E$3&gt;0,0,$D41+18-E$3)/18,0),2+ROUNDUP(IF($D41-E$3+1&gt;0,$D41-E$3+1,0)/18,0))</f>
        <v>2</v>
      </c>
      <c r="F43" s="43">
        <f t="shared" si="23"/>
        <v>2</v>
      </c>
      <c r="G43" s="43">
        <f t="shared" si="23"/>
        <v>2</v>
      </c>
      <c r="H43" s="43">
        <f t="shared" si="23"/>
        <v>2</v>
      </c>
      <c r="I43" s="43">
        <f t="shared" si="23"/>
        <v>2</v>
      </c>
      <c r="J43" s="43">
        <f t="shared" si="23"/>
        <v>2</v>
      </c>
      <c r="K43" s="43">
        <f t="shared" si="23"/>
        <v>2</v>
      </c>
      <c r="L43" s="43">
        <f t="shared" si="23"/>
        <v>2</v>
      </c>
      <c r="M43" s="43">
        <f t="shared" si="23"/>
        <v>2</v>
      </c>
      <c r="N43" s="43">
        <f t="shared" si="23"/>
        <v>2</v>
      </c>
      <c r="O43" s="43">
        <f t="shared" si="23"/>
        <v>2</v>
      </c>
      <c r="P43" s="43">
        <f t="shared" si="23"/>
        <v>2</v>
      </c>
      <c r="Q43" s="43">
        <f t="shared" si="23"/>
        <v>2</v>
      </c>
      <c r="R43" s="43">
        <f t="shared" si="23"/>
        <v>2</v>
      </c>
      <c r="S43" s="43">
        <f t="shared" si="23"/>
        <v>2</v>
      </c>
      <c r="T43" s="43">
        <f t="shared" si="23"/>
        <v>2</v>
      </c>
      <c r="U43" s="43">
        <f t="shared" si="23"/>
        <v>2</v>
      </c>
      <c r="V43" s="44">
        <f t="shared" si="23"/>
        <v>2</v>
      </c>
      <c r="W43" s="42"/>
      <c r="X43" s="45"/>
      <c r="Y43" s="45"/>
      <c r="Z43" s="45"/>
      <c r="AA43" s="45"/>
      <c r="AB43" s="45"/>
    </row>
    <row r="78" ht="12.75">
      <c r="AA78" s="5" t="s">
        <v>7</v>
      </c>
    </row>
    <row r="202" ht="12.75">
      <c r="IV202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Martin Pavlik</cp:lastModifiedBy>
  <cp:lastPrinted>2004-09-11T12:51:21Z</cp:lastPrinted>
  <dcterms:created xsi:type="dcterms:W3CDTF">2002-09-04T19:53:37Z</dcterms:created>
  <dcterms:modified xsi:type="dcterms:W3CDTF">2015-08-20T14:19:09Z</dcterms:modified>
  <cp:category/>
  <cp:version/>
  <cp:contentType/>
  <cp:contentStatus/>
  <cp:revision>1</cp:revision>
</cp:coreProperties>
</file>